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Non-Listed\- Non Listed Client Folder\Twenty-four con &amp; supply\Twenty-four con &amp; supply_Dec2021 YE\"/>
    </mc:Choice>
  </mc:AlternateContent>
  <xr:revisionPtr revIDLastSave="0" documentId="13_ncr:1_{10593853-CCFD-412F-93E5-DAC83529BBD7}" xr6:coauthVersionLast="46" xr6:coauthVersionMax="46" xr10:uidLastSave="{00000000-0000-0000-0000-000000000000}"/>
  <bookViews>
    <workbookView xWindow="-120" yWindow="-120" windowWidth="24240" windowHeight="13140" activeTab="3" xr2:uid="{00000000-000D-0000-FFFF-FFFF00000000}"/>
  </bookViews>
  <sheets>
    <sheet name="Thai 4-6" sheetId="1" r:id="rId1"/>
    <sheet name="Thai7" sheetId="2" r:id="rId2"/>
    <sheet name="Thai8" sheetId="3" r:id="rId3"/>
    <sheet name="Thai9-10" sheetId="4" r:id="rId4"/>
  </sheets>
  <definedNames>
    <definedName name="_xlnm.Print_Area" localSheetId="1">Thai7!$A$1:$H$54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4" l="1"/>
  <c r="G72" i="4" l="1"/>
  <c r="M10" i="3"/>
  <c r="I72" i="4" l="1"/>
  <c r="I113" i="1"/>
  <c r="A46" i="4"/>
  <c r="I59" i="4"/>
  <c r="I22" i="4"/>
  <c r="I36" i="4" s="1"/>
  <c r="I40" i="4" s="1"/>
  <c r="G24" i="3"/>
  <c r="M19" i="3"/>
  <c r="M21" i="3"/>
  <c r="G15" i="3"/>
  <c r="G17" i="3" s="1"/>
  <c r="I74" i="4" l="1"/>
  <c r="I78" i="4" s="1"/>
  <c r="M20" i="3"/>
  <c r="K15" i="3" l="1"/>
  <c r="K17" i="3" s="1"/>
  <c r="K24" i="3" s="1"/>
  <c r="M13" i="3"/>
  <c r="H45" i="2"/>
  <c r="H27" i="2"/>
  <c r="H16" i="2"/>
  <c r="H11" i="2"/>
  <c r="I72" i="1"/>
  <c r="I63" i="1"/>
  <c r="I31" i="1"/>
  <c r="I20" i="1"/>
  <c r="G20" i="1"/>
  <c r="E15" i="3" l="1"/>
  <c r="E17" i="3" s="1"/>
  <c r="I74" i="1"/>
  <c r="I33" i="1"/>
  <c r="H18" i="2"/>
  <c r="H22" i="2" s="1"/>
  <c r="H30" i="2" s="1"/>
  <c r="H33" i="2" s="1"/>
  <c r="H36" i="2" s="1"/>
  <c r="H47" i="2" s="1"/>
  <c r="I12" i="3" s="1"/>
  <c r="M12" i="3" s="1"/>
  <c r="G31" i="1"/>
  <c r="I15" i="3" l="1"/>
  <c r="I17" i="3" s="1"/>
  <c r="M15" i="3"/>
  <c r="M17" i="3" s="1"/>
  <c r="H51" i="2"/>
  <c r="I115" i="1" l="1"/>
  <c r="F45" i="2" l="1"/>
  <c r="A88" i="4" l="1"/>
  <c r="F11" i="2" l="1"/>
  <c r="E24" i="3" l="1"/>
  <c r="G72" i="1"/>
  <c r="G63" i="1"/>
  <c r="G33" i="1" l="1"/>
  <c r="F27" i="2" l="1"/>
  <c r="F16" i="2"/>
  <c r="G74" i="1"/>
  <c r="F18" i="2" l="1"/>
  <c r="F22" i="2" s="1"/>
  <c r="F30" i="2" s="1"/>
  <c r="F33" i="2" s="1"/>
  <c r="F36" i="2" l="1"/>
  <c r="G9" i="4"/>
  <c r="G22" i="4" s="1"/>
  <c r="A1" i="2"/>
  <c r="G36" i="4" l="1"/>
  <c r="G40" i="4" s="1"/>
  <c r="G74" i="4" s="1"/>
  <c r="G78" i="4" s="1"/>
  <c r="F47" i="2"/>
  <c r="I22" i="3" s="1"/>
  <c r="A29" i="3"/>
  <c r="A1" i="3"/>
  <c r="A54" i="2"/>
  <c r="A125" i="1"/>
  <c r="A43" i="1"/>
  <c r="M22" i="3" l="1"/>
  <c r="M24" i="3" s="1"/>
  <c r="I24" i="3"/>
  <c r="G110" i="1" l="1"/>
  <c r="G113" i="1" s="1"/>
  <c r="G115" i="1" s="1"/>
</calcChain>
</file>

<file path=xl/sharedStrings.xml><?xml version="1.0" encoding="utf-8"?>
<sst xmlns="http://schemas.openxmlformats.org/spreadsheetml/2006/main" count="227" uniqueCount="161">
  <si>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</si>
  <si>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</si>
  <si>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</si>
  <si>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</si>
  <si>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</si>
  <si>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</si>
  <si>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</si>
  <si>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</si>
  <si>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</si>
  <si>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</si>
  <si>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</si>
  <si>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</si>
  <si>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</si>
  <si>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</si>
  <si>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</si>
  <si>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</si>
  <si>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</si>
  <si>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</si>
  <si>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</si>
  <si>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</si>
  <si>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</si>
  <si>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</si>
  <si>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</si>
  <si>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</si>
  <si>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หมายเหตุประกอบงบการเงินเป็นส่วนหนึ่งของงบการเงินนี้</t>
  </si>
  <si>
    <t>ภาระผูกพันผลประโยชน์พนักงาน</t>
  </si>
  <si>
    <t>ทุนที่ออกและชำระแล้ว</t>
  </si>
  <si>
    <t>ค่าใช้จ่ายภาษีเงินได้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</si>
  <si>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</si>
  <si>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</si>
  <si>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</si>
  <si>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</si>
  <si>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กำไรสุทธิสำหรับปี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</si>
  <si>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</si>
  <si>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</si>
  <si>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</si>
  <si>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</si>
  <si>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</si>
  <si>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</si>
  <si>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</si>
  <si>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</si>
  <si>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</si>
  <si>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</si>
  <si>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บริษัท ทเวนตี้ โฟร์ คอน แอนด์ ซัพพลาย จำกัด</t>
  </si>
  <si>
    <t>รายได้จากการก่อสร้าง</t>
  </si>
  <si>
    <t>ต้นทุนการก่อสร้าง</t>
  </si>
  <si>
    <t>การเพิ่มหุ้นสามัญ</t>
  </si>
  <si>
    <t xml:space="preserve">กรรมการ _____________________________  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</si>
  <si>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</si>
  <si>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</si>
  <si>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</si>
  <si>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</si>
  <si>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</si>
  <si>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</si>
  <si>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</si>
  <si>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</si>
  <si>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 xml:space="preserve">   หุ้นสามัญ จำนวน 250,000 หุ้น</t>
  </si>
  <si>
    <t xml:space="preserve">   มูลค่าที่ตราไว้หุ้นละ 100 บาท</t>
  </si>
  <si>
    <t xml:space="preserve">   มูลค่าที่ได้ชำระแล้วหุ้นละ 100 บาท</t>
  </si>
  <si>
    <t>เงินให้กู้ยืมระยะสั้นแก่บุคคลที่เกี่ยวข้องกัน</t>
  </si>
  <si>
    <t>พ.ศ. 2563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</si>
  <si>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</si>
  <si>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</si>
  <si>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</si>
  <si>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</si>
  <si>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>กำไรก่อนต้นทุนทางการเงิน</t>
  </si>
  <si>
    <t>กำไรก่อนค่าใช้จ่ายภาษีเงินได้</t>
  </si>
  <si>
    <t>กำไรขาดทุนเบ็ดเสร็จอื่น:</t>
  </si>
  <si>
    <t>รายการที่จะไม่จัดประเภทรายการใหม่</t>
  </si>
  <si>
    <t xml:space="preserve">   ไปยังกำไรหรือขาดทุนในภายหลัง</t>
  </si>
  <si>
    <t>ภาษีเงินได้ที่เกี่ยวกับรายการจะไม่จัดประเภทรายการใหม่</t>
  </si>
  <si>
    <t>กำไรต่อหุ้น</t>
  </si>
  <si>
    <t>กำไรต่อหุ้นขั้นพื้นฐาน (บาท)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</si>
  <si>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</si>
  <si>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</si>
  <si>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</si>
  <si>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</si>
  <si>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</si>
  <si>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</si>
  <si>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</si>
  <si>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</si>
  <si>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</si>
  <si>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</si>
  <si>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</si>
  <si>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</si>
  <si>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</si>
  <si>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</si>
  <si>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</si>
  <si>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ยอดคงเหลือต้นงวด</t>
  </si>
  <si>
    <t>ยอดคงเหลือปลายงวด</t>
  </si>
  <si>
    <t>31 ธันวาคม</t>
  </si>
  <si>
    <t>ที่ถึงกำหนดชำระภายในหนึ่งปี</t>
  </si>
  <si>
    <t>ยอดคงเหลือปลายปี ณ วันที่ 31 ธันวาคม พ.ศ. 2563</t>
  </si>
  <si>
    <t>กระแสเงินสดก่อนการเปลี่ยนแปลงในสินทรัพย์</t>
  </si>
  <si>
    <t>และหนี้สินดำเนินงาน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</si>
  <si>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</si>
  <si>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10, 12</t>
  </si>
  <si>
    <t>ขาดทุนจากการตัดจำหน่ายอุปกรณ์</t>
  </si>
  <si>
    <t>รายได้ดอกเบี้ย</t>
  </si>
  <si>
    <t>เงินฝากสถาบันการเงินที่มีข้อจำกัดในการเบิกใช้เพิ่มขึ้น</t>
  </si>
  <si>
    <t>เงินสดจ่ายเพื่อซื้ออุปกรณ์</t>
  </si>
  <si>
    <t>เงินสดรับจากรายได้ดอกเบี้ย</t>
  </si>
  <si>
    <t>เงินสดรับเงินกู้ยืมระยะยาวจากสถาบันการเงิน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</si>
  <si>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</si>
  <si>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</si>
  <si>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- เงินสดและรายการเทียบเท่าเงินสด</t>
  </si>
  <si>
    <t>การวัดมูลค่าใหม่ของภาระผูกพันผลประโยชน์หลังออกจากงาน</t>
  </si>
  <si>
    <t>สินทรัพย์ที่เกิดจากสัญญา</t>
  </si>
  <si>
    <t>หนี้สินที่เกิดจากสัญญา</t>
  </si>
  <si>
    <t xml:space="preserve">   มูลค่าที่ตราไว้หุ้นละ 100 บาท)</t>
  </si>
  <si>
    <t>-</t>
  </si>
  <si>
    <t>สินทรัพย์สิทธิการใช้ - สุทธิ</t>
  </si>
  <si>
    <t>กำไรเบ็ดเสร็จรวมสำหรับปี</t>
  </si>
  <si>
    <t>กำไรเบ็ดเสร็จอื่นสำหรับปี - สุทธิจากภาษี</t>
  </si>
  <si>
    <t>งบกำไรขาดทุนเบ็ดเสร็จ</t>
  </si>
  <si>
    <t>สินทรัพย์ภาษีเงินได้รอการตัดบัญชี</t>
  </si>
  <si>
    <t>เงินเบิกเกินบัญชีและเงินกู้ยืมระยะสั้นจากสถาบันการเงิน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</si>
  <si>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</si>
  <si>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</si>
  <si>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 xml:space="preserve">การเปลี่ยนแปลงในส่วนของเจ้าของสำหรับปี </t>
  </si>
  <si>
    <t>ค่าเผื่อการด้อยค่าของเงินลงทุนในบริษัทร่วม</t>
  </si>
  <si>
    <t>เงินสดจ่ายคืนเงินต้นตามสัญญาเช่า</t>
  </si>
  <si>
    <t>เงินสดรับจากการเพิ่มทุนหุ้นสามัญ</t>
  </si>
  <si>
    <t>การได้มาซึ่งสินทรัพย์ภายใต้สัญญาเช่า</t>
  </si>
  <si>
    <t>เงินสดจ่ายสินทรัพย์สิทธิการใช้</t>
  </si>
  <si>
    <t>การจ่ายโดยใช้</t>
  </si>
  <si>
    <t>หุ้นเป็นเกณฑ์</t>
  </si>
  <si>
    <t>การจ่ายโดยใช้หุ้นเป็นเกณฑ์</t>
  </si>
  <si>
    <t>ณ วันที่ 31 ธันวาคม พ.ศ. 2564</t>
  </si>
  <si>
    <t>พ.ศ. 2564</t>
  </si>
  <si>
    <t>สำหรับปีสิ้นสุดวันที่ 31 ธันวาคม พ.ศ. 2564</t>
  </si>
  <si>
    <t>(31 ธันวาคม 2563 : หุ้นสามัญ จำนวน 250,000 หุ้น</t>
  </si>
  <si>
    <t>ยอดคงเหลือต้นปี ณ วันที่ 1 มกราคม พ.ศ. 2564</t>
  </si>
  <si>
    <t>ยอดคงเหลือปลายปี ณ วันที่ 31 ธันวาคม พ.ศ. 2564</t>
  </si>
  <si>
    <t>การจ่ายเงินปันผล</t>
  </si>
  <si>
    <t>จัดสรรแล้ว - ทุนสำรองตามกฎหมาย</t>
  </si>
  <si>
    <t>ทุนสำรองตามกฎหมาย</t>
  </si>
  <si>
    <t>จัดสรรแล้ว -</t>
  </si>
  <si>
    <t>ยอดคงเหลือต้นปี ณ วันที่ 1 มกราคม พ.ศ. 2563</t>
  </si>
  <si>
    <t>รายการที่ไม่ใช่เงินสดที่มีสาระสำคัญสำหรับปีสิ้นสุดวันที่ 31 ธันวาคม พ.ศ. 2564 และ พ.ศ. 2563 มีดังนี้</t>
  </si>
  <si>
    <t>สินทรัพย์ไม่มีตัวตน - สุทธิ</t>
  </si>
  <si>
    <t xml:space="preserve">   หุ้นสามัญ จำนวน 1,500,000 หุ้น</t>
  </si>
  <si>
    <t>หุ้นสามัญ จำนวน 1,250,000 หุ้น</t>
  </si>
  <si>
    <t xml:space="preserve">   มูลค่าที่ได้ชำระแล้วหุ้นละ 75 บาท)</t>
  </si>
  <si>
    <t>12, 15</t>
  </si>
  <si>
    <t>ขาดทุนจากอัตราแลกเปลี่ยนที่ยังไม่เกิดขึ้นจริง</t>
  </si>
  <si>
    <t xml:space="preserve">ค่าเผื่อผลขาดทุนที่คาดว่าจะเกิดขึ้น (กลับรายการ) </t>
  </si>
  <si>
    <t>เงินสดจ่ายเพื่อซื้อสินทรัพย์ไม่มีตัวตน</t>
  </si>
  <si>
    <t>เงินปันผลจ่ายให้แก่ผู้ถือหุ้นของบริษัท</t>
  </si>
  <si>
    <t>เงินสดรับจากเงินเบิกเกินบัญชี</t>
  </si>
  <si>
    <t>ค่าเสื่อมราคาและค่าตัดจำหน่าย</t>
  </si>
  <si>
    <t>เงินสดจ่ายคืนเงินเบิกเกินบัญชี</t>
  </si>
  <si>
    <t>31 ค)</t>
  </si>
  <si>
    <t>เงินสดรับจากเงินให้กู้ยืมระยะสั้นแก่บุคคลและบริษัทที่เกี่ยวข้องกัน</t>
  </si>
  <si>
    <t>เงินสดจ่ายเงินให้กู้ยืมระยะสั้นแก่บุคคลและบริษัทที่เกี่ยวข้องกัน</t>
  </si>
  <si>
    <t>เงินสดและรายการเทียบเท่าเงินสดเพิ่มขึ้น(ลดลง)สุทธิ</t>
  </si>
  <si>
    <t>12, 31</t>
  </si>
  <si>
    <t>เงินสดสุทธิได้มาจาก(ใช้ไปใน)กิจกรรมจัดหาเงิน</t>
  </si>
  <si>
    <t>เงินสดสุทธิใช้ไปในกิจกรรมดำเนินงาน</t>
  </si>
  <si>
    <t>ก่อนดอกเบี้ยจ่ายและภาษีเงินได้</t>
  </si>
  <si>
    <t>กระแสเงินสด(ใช้ไปใน)ได้มาจากการดำเนินงาน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</si>
</sst>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-* #,##0_฿_-;\-* #,##0_฿_-;_-* &quot;-&quot;_฿_-;_-@_-"/>
    <numFmt numFmtId="172" formatCode="_-* #,##0.00_฿_-;\-* #,##0.00_฿_-;_-* &quot;-&quot;??_฿_-;_-@_-"/>
    <numFmt numFmtId="173" formatCode="_-* #,##0&quot;฿&quot;_-;\-* #,##0&quot;฿&quot;_-;_-* &quot;-&quot;&quot;฿&quot;_-;_-@_-"/>
    <numFmt numFmtId="174" formatCode="_-* #,##0.00&quot;฿&quot;_-;\-* #,##0.00&quot;฿&quot;_-;_-* &quot;-&quot;??&quot;฿&quot;_-;_-@_-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* #,##0_-;\-* #,##0_-;_-* &quot;-&quot;??_-;_-@_-"/>
    <numFmt numFmtId="178" formatCode="0.000"/>
    <numFmt numFmtId="179" formatCode="_(* #,##0.000_);_(* \(#,##0.000\);_(* &quot;-&quot;??_);_(@_)"/>
    <numFmt numFmtId="180" formatCode="\t&quot;฿&quot;#,##0.00_);[Red]\(\t&quot;฿&quot;#,##0.00\)"/>
    <numFmt numFmtId="181" formatCode="#,##0.000"/>
    <numFmt numFmtId="182" formatCode="B1mmm\-yy"/>
    <numFmt numFmtId="183" formatCode="0.000%"/>
    <numFmt numFmtId="184" formatCode="#,##0.00;\(#,##0.00\);&quot;-&quot;;@"/>
  </numFmts>
  <fonts count="42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0"/>
      <name val="ApFont"/>
      <charset val="222"/>
    </font>
    <font>
      <sz val="10"/>
      <name val="ApFont"/>
    </font>
    <font>
      <b/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i/>
      <sz val="13"/>
      <name val="Browallia New"/>
      <family val="2"/>
    </font>
    <font>
      <b/>
      <sz val="13"/>
      <color theme="1"/>
      <name val="Browallia New"/>
      <family val="2"/>
    </font>
    <font>
      <sz val="13"/>
      <color indexed="8"/>
      <name val="Browallia New"/>
      <family val="2"/>
    </font>
    <font>
      <sz val="11"/>
      <color indexed="8"/>
      <name val="Arial"/>
      <family val="2"/>
    </font>
    <font>
      <sz val="13"/>
      <color rgb="FF000000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6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3" fillId="0" borderId="0"/>
    <xf numFmtId="0" fontId="3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6" fillId="0" borderId="4" applyNumberFormat="0" applyFill="0" applyAlignment="0" applyProtection="0">
      <alignment horizontal="center" vertical="center"/>
    </xf>
    <xf numFmtId="40" fontId="5" fillId="0" borderId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5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1" fillId="0" borderId="0"/>
    <xf numFmtId="43" fontId="11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9" borderId="11" applyNumberFormat="0" applyAlignment="0" applyProtection="0"/>
    <xf numFmtId="0" fontId="23" fillId="9" borderId="11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9" applyNumberFormat="0" applyAlignment="0" applyProtection="0"/>
    <xf numFmtId="0" fontId="29" fillId="8" borderId="9" applyNumberFormat="0" applyAlignment="0" applyProtection="0"/>
    <xf numFmtId="9" fontId="18" fillId="0" borderId="0" applyFont="0" applyFill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" fillId="0" borderId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1" fillId="0" borderId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1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3" fillId="0" borderId="0" applyNumberForma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40" fillId="0" borderId="0" applyFont="0" applyFill="0" applyBorder="0" applyAlignment="0" applyProtection="0"/>
  </cellStyleXfs>
  <cellXfs count="156">
    <xf numFmtId="0" fontId="0" fillId="0" borderId="0" xfId="0"/>
    <xf numFmtId="0" fontId="34" fillId="0" borderId="0" xfId="1" applyFont="1" applyFill="1" applyAlignment="1">
      <alignment vertical="center"/>
    </xf>
    <xf numFmtId="37" fontId="34" fillId="0" borderId="0" xfId="1" applyNumberFormat="1" applyFont="1" applyFill="1" applyAlignment="1">
      <alignment vertical="center"/>
    </xf>
    <xf numFmtId="0" fontId="34" fillId="0" borderId="0" xfId="1" applyFont="1" applyFill="1" applyAlignment="1">
      <alignment horizontal="center" vertical="center"/>
    </xf>
    <xf numFmtId="166" fontId="34" fillId="0" borderId="0" xfId="2" applyNumberFormat="1" applyFont="1" applyFill="1" applyAlignment="1">
      <alignment horizontal="right" vertical="center"/>
    </xf>
    <xf numFmtId="0" fontId="34" fillId="0" borderId="1" xfId="1" applyFont="1" applyFill="1" applyBorder="1" applyAlignment="1">
      <alignment vertical="center"/>
    </xf>
    <xf numFmtId="37" fontId="34" fillId="0" borderId="1" xfId="1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right" vertical="center"/>
    </xf>
    <xf numFmtId="0" fontId="35" fillId="0" borderId="0" xfId="1" quotePrefix="1" applyFont="1" applyFill="1" applyAlignment="1">
      <alignment vertical="center"/>
    </xf>
    <xf numFmtId="0" fontId="35" fillId="0" borderId="0" xfId="1" applyFont="1" applyFill="1" applyAlignment="1">
      <alignment vertical="center"/>
    </xf>
    <xf numFmtId="37" fontId="35" fillId="0" borderId="0" xfId="1" applyNumberFormat="1" applyFont="1" applyFill="1" applyAlignment="1">
      <alignment vertical="center"/>
    </xf>
    <xf numFmtId="166" fontId="35" fillId="0" borderId="0" xfId="2" applyNumberFormat="1" applyFont="1" applyFill="1" applyAlignment="1">
      <alignment horizontal="right" vertical="center"/>
    </xf>
    <xf numFmtId="0" fontId="34" fillId="0" borderId="0" xfId="1" quotePrefix="1" applyFont="1" applyFill="1" applyAlignment="1">
      <alignment vertical="center"/>
    </xf>
    <xf numFmtId="0" fontId="34" fillId="0" borderId="0" xfId="1" applyFont="1" applyFill="1" applyBorder="1" applyAlignment="1">
      <alignment horizontal="center" vertical="center"/>
    </xf>
    <xf numFmtId="166" fontId="34" fillId="0" borderId="0" xfId="2" applyNumberFormat="1" applyFont="1" applyFill="1" applyBorder="1" applyAlignment="1">
      <alignment horizontal="right" vertical="center"/>
    </xf>
    <xf numFmtId="166" fontId="35" fillId="34" borderId="0" xfId="2" quotePrefix="1" applyNumberFormat="1" applyFont="1" applyFill="1" applyAlignment="1">
      <alignment horizontal="right" vertical="center"/>
    </xf>
    <xf numFmtId="166" fontId="35" fillId="0" borderId="0" xfId="2" quotePrefix="1" applyNumberFormat="1" applyFont="1" applyFill="1" applyAlignment="1">
      <alignment horizontal="right" vertical="center"/>
    </xf>
    <xf numFmtId="166" fontId="34" fillId="34" borderId="0" xfId="2" applyNumberFormat="1" applyFont="1" applyFill="1" applyBorder="1" applyAlignment="1">
      <alignment horizontal="right" vertical="center"/>
    </xf>
    <xf numFmtId="166" fontId="35" fillId="34" borderId="0" xfId="2" applyNumberFormat="1" applyFont="1" applyFill="1" applyAlignment="1">
      <alignment horizontal="right" vertical="center"/>
    </xf>
    <xf numFmtId="37" fontId="35" fillId="0" borderId="0" xfId="1" applyNumberFormat="1" applyFont="1" applyFill="1" applyBorder="1" applyAlignment="1">
      <alignment vertical="center"/>
    </xf>
    <xf numFmtId="0" fontId="35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166" fontId="35" fillId="34" borderId="0" xfId="2" applyNumberFormat="1" applyFont="1" applyFill="1" applyBorder="1" applyAlignment="1">
      <alignment horizontal="right" vertical="center"/>
    </xf>
    <xf numFmtId="166" fontId="35" fillId="0" borderId="0" xfId="2" applyNumberFormat="1" applyFont="1" applyFill="1" applyBorder="1" applyAlignment="1">
      <alignment horizontal="right" vertical="center"/>
    </xf>
    <xf numFmtId="37" fontId="35" fillId="0" borderId="0" xfId="1" quotePrefix="1" applyNumberFormat="1" applyFont="1" applyFill="1" applyBorder="1" applyAlignment="1">
      <alignment vertical="center"/>
    </xf>
    <xf numFmtId="166" fontId="35" fillId="34" borderId="1" xfId="2" applyNumberFormat="1" applyFont="1" applyFill="1" applyBorder="1" applyAlignment="1">
      <alignment horizontal="right" vertical="center"/>
    </xf>
    <xf numFmtId="166" fontId="35" fillId="0" borderId="1" xfId="2" applyNumberFormat="1" applyFont="1" applyFill="1" applyBorder="1" applyAlignment="1">
      <alignment horizontal="right" vertical="center"/>
    </xf>
    <xf numFmtId="166" fontId="35" fillId="34" borderId="2" xfId="2" applyNumberFormat="1" applyFont="1" applyFill="1" applyBorder="1" applyAlignment="1">
      <alignment horizontal="right" vertical="center"/>
    </xf>
    <xf numFmtId="166" fontId="35" fillId="0" borderId="2" xfId="2" applyNumberFormat="1" applyFont="1" applyFill="1" applyBorder="1" applyAlignment="1">
      <alignment horizontal="right" vertical="center"/>
    </xf>
    <xf numFmtId="0" fontId="35" fillId="0" borderId="1" xfId="1" applyFont="1" applyFill="1" applyBorder="1" applyAlignment="1">
      <alignment vertical="center"/>
    </xf>
    <xf numFmtId="37" fontId="35" fillId="0" borderId="1" xfId="1" applyNumberFormat="1" applyFont="1" applyFill="1" applyBorder="1" applyAlignment="1">
      <alignment vertical="center"/>
    </xf>
    <xf numFmtId="0" fontId="35" fillId="0" borderId="1" xfId="1" applyFont="1" applyFill="1" applyBorder="1" applyAlignment="1">
      <alignment horizontal="center" vertical="center"/>
    </xf>
    <xf numFmtId="0" fontId="35" fillId="34" borderId="0" xfId="1" applyFont="1" applyFill="1" applyAlignment="1">
      <alignment vertical="center"/>
    </xf>
    <xf numFmtId="9" fontId="35" fillId="0" borderId="0" xfId="264" applyFont="1" applyFill="1" applyAlignment="1">
      <alignment vertical="center"/>
    </xf>
    <xf numFmtId="0" fontId="35" fillId="0" borderId="0" xfId="0" applyFont="1" applyFill="1" applyAlignment="1">
      <alignment vertical="center"/>
    </xf>
    <xf numFmtId="166" fontId="35" fillId="34" borderId="1" xfId="2" quotePrefix="1" applyNumberFormat="1" applyFont="1" applyFill="1" applyBorder="1" applyAlignment="1">
      <alignment horizontal="right" vertical="center"/>
    </xf>
    <xf numFmtId="37" fontId="35" fillId="0" borderId="0" xfId="0" applyNumberFormat="1" applyFont="1" applyFill="1" applyAlignment="1">
      <alignment vertical="center"/>
    </xf>
    <xf numFmtId="165" fontId="35" fillId="0" borderId="0" xfId="1" applyNumberFormat="1" applyFont="1" applyFill="1" applyAlignment="1">
      <alignment vertical="center"/>
    </xf>
    <xf numFmtId="165" fontId="34" fillId="0" borderId="0" xfId="1" applyNumberFormat="1" applyFont="1" applyFill="1" applyAlignment="1">
      <alignment vertical="center"/>
    </xf>
    <xf numFmtId="166" fontId="35" fillId="0" borderId="0" xfId="1" applyNumberFormat="1" applyFont="1" applyFill="1" applyAlignment="1">
      <alignment horizontal="center" vertical="center"/>
    </xf>
    <xf numFmtId="166" fontId="34" fillId="0" borderId="0" xfId="1" quotePrefix="1" applyNumberFormat="1" applyFont="1" applyFill="1" applyAlignment="1">
      <alignment vertical="center"/>
    </xf>
    <xf numFmtId="166" fontId="35" fillId="34" borderId="0" xfId="2" quotePrefix="1" applyNumberFormat="1" applyFont="1" applyFill="1" applyBorder="1" applyAlignment="1">
      <alignment horizontal="right" vertical="center"/>
    </xf>
    <xf numFmtId="166" fontId="34" fillId="0" borderId="0" xfId="1" applyNumberFormat="1" applyFont="1" applyFill="1" applyAlignment="1">
      <alignment horizontal="center" vertical="center"/>
    </xf>
    <xf numFmtId="165" fontId="34" fillId="0" borderId="0" xfId="1" applyNumberFormat="1" applyFont="1" applyAlignment="1">
      <alignment vertical="center"/>
    </xf>
    <xf numFmtId="0" fontId="35" fillId="0" borderId="0" xfId="1" applyFont="1" applyAlignment="1">
      <alignment vertical="center"/>
    </xf>
    <xf numFmtId="0" fontId="35" fillId="0" borderId="0" xfId="1" applyFont="1" applyAlignment="1">
      <alignment horizontal="center" vertical="center"/>
    </xf>
    <xf numFmtId="0" fontId="34" fillId="0" borderId="0" xfId="1" applyFont="1" applyAlignment="1">
      <alignment vertical="center"/>
    </xf>
    <xf numFmtId="37" fontId="35" fillId="0" borderId="0" xfId="4" applyNumberFormat="1" applyFont="1" applyAlignment="1">
      <alignment vertical="center"/>
    </xf>
    <xf numFmtId="166" fontId="37" fillId="0" borderId="0" xfId="4" applyNumberFormat="1" applyFont="1" applyAlignment="1">
      <alignment horizontal="center" vertical="center"/>
    </xf>
    <xf numFmtId="166" fontId="37" fillId="0" borderId="0" xfId="4" applyNumberFormat="1" applyFont="1" applyBorder="1" applyAlignment="1">
      <alignment horizontal="center" vertical="center"/>
    </xf>
    <xf numFmtId="166" fontId="35" fillId="0" borderId="0" xfId="4" applyNumberFormat="1" applyFont="1" applyAlignment="1">
      <alignment horizontal="center" vertical="center"/>
    </xf>
    <xf numFmtId="166" fontId="35" fillId="0" borderId="0" xfId="4" applyNumberFormat="1" applyFont="1" applyFill="1" applyBorder="1" applyAlignment="1">
      <alignment horizontal="right" vertical="center"/>
    </xf>
    <xf numFmtId="166" fontId="35" fillId="0" borderId="0" xfId="4" applyNumberFormat="1" applyFont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Continuous" vertical="center"/>
    </xf>
    <xf numFmtId="37" fontId="35" fillId="0" borderId="0" xfId="5" applyNumberFormat="1" applyFont="1" applyFill="1" applyBorder="1" applyAlignment="1">
      <alignment vertical="center"/>
    </xf>
    <xf numFmtId="166" fontId="35" fillId="0" borderId="0" xfId="5" applyNumberFormat="1" applyFont="1" applyFill="1" applyBorder="1" applyAlignment="1">
      <alignment horizontal="left" vertical="center"/>
    </xf>
    <xf numFmtId="0" fontId="34" fillId="0" borderId="1" xfId="1" applyFont="1" applyBorder="1" applyAlignment="1">
      <alignment vertical="center"/>
    </xf>
    <xf numFmtId="166" fontId="34" fillId="0" borderId="1" xfId="2" applyNumberFormat="1" applyFont="1" applyBorder="1" applyAlignment="1">
      <alignment horizontal="right" vertical="center"/>
    </xf>
    <xf numFmtId="0" fontId="35" fillId="0" borderId="1" xfId="1" applyFont="1" applyBorder="1" applyAlignment="1">
      <alignment vertical="center"/>
    </xf>
    <xf numFmtId="37" fontId="35" fillId="0" borderId="0" xfId="4" applyNumberFormat="1" applyFont="1" applyBorder="1" applyAlignment="1">
      <alignment vertical="center"/>
    </xf>
    <xf numFmtId="166" fontId="35" fillId="0" borderId="0" xfId="4" applyNumberFormat="1" applyFont="1" applyBorder="1" applyAlignment="1">
      <alignment horizontal="center" vertical="center"/>
    </xf>
    <xf numFmtId="166" fontId="35" fillId="0" borderId="0" xfId="5" applyNumberFormat="1" applyFont="1" applyFill="1" applyBorder="1" applyAlignment="1">
      <alignment vertical="center"/>
    </xf>
    <xf numFmtId="37" fontId="35" fillId="0" borderId="0" xfId="5" applyNumberFormat="1" applyFont="1" applyFill="1" applyBorder="1" applyAlignment="1">
      <alignment horizontal="left" vertical="center"/>
    </xf>
    <xf numFmtId="37" fontId="35" fillId="0" borderId="0" xfId="5" applyNumberFormat="1" applyFont="1" applyFill="1" applyBorder="1" applyAlignment="1">
      <alignment horizontal="center" vertical="center"/>
    </xf>
    <xf numFmtId="37" fontId="34" fillId="0" borderId="0" xfId="5" applyNumberFormat="1" applyFont="1" applyFill="1" applyBorder="1" applyAlignment="1">
      <alignment vertical="center"/>
    </xf>
    <xf numFmtId="37" fontId="34" fillId="0" borderId="0" xfId="5" quotePrefix="1" applyNumberFormat="1" applyFont="1" applyFill="1" applyBorder="1" applyAlignment="1">
      <alignment vertical="center"/>
    </xf>
    <xf numFmtId="166" fontId="34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" vertical="center"/>
    </xf>
    <xf numFmtId="166" fontId="35" fillId="0" borderId="1" xfId="5" applyNumberFormat="1" applyFont="1" applyFill="1" applyBorder="1" applyAlignment="1">
      <alignment horizontal="right" vertical="center"/>
    </xf>
    <xf numFmtId="166" fontId="35" fillId="0" borderId="2" xfId="5" applyNumberFormat="1" applyFont="1" applyFill="1" applyBorder="1" applyAlignment="1">
      <alignment horizontal="right" vertical="center"/>
    </xf>
    <xf numFmtId="0" fontId="34" fillId="0" borderId="0" xfId="1" applyFont="1" applyFill="1" applyAlignment="1">
      <alignment horizontal="right" vertical="center"/>
    </xf>
    <xf numFmtId="165" fontId="35" fillId="0" borderId="0" xfId="262" applyNumberFormat="1" applyFont="1" applyFill="1" applyAlignment="1">
      <alignment vertical="center"/>
    </xf>
    <xf numFmtId="165" fontId="35" fillId="0" borderId="0" xfId="29" applyNumberFormat="1" applyFont="1" applyFill="1" applyAlignment="1">
      <alignment vertical="center"/>
    </xf>
    <xf numFmtId="165" fontId="35" fillId="0" borderId="0" xfId="263" applyNumberFormat="1" applyFont="1" applyFill="1" applyAlignment="1">
      <alignment vertical="center"/>
    </xf>
    <xf numFmtId="165" fontId="35" fillId="0" borderId="1" xfId="262" applyNumberFormat="1" applyFont="1" applyFill="1" applyBorder="1" applyAlignment="1">
      <alignment vertical="center"/>
    </xf>
    <xf numFmtId="165" fontId="35" fillId="0" borderId="0" xfId="29" applyNumberFormat="1" applyFont="1" applyFill="1" applyBorder="1" applyAlignment="1">
      <alignment vertical="center"/>
    </xf>
    <xf numFmtId="165" fontId="35" fillId="0" borderId="0" xfId="1" applyNumberFormat="1" applyFont="1" applyFill="1" applyAlignment="1">
      <alignment horizontal="right" vertical="center"/>
    </xf>
    <xf numFmtId="165" fontId="35" fillId="0" borderId="1" xfId="262" applyNumberFormat="1" applyFont="1" applyFill="1" applyBorder="1" applyAlignment="1">
      <alignment horizontal="right" vertical="center"/>
    </xf>
    <xf numFmtId="0" fontId="35" fillId="0" borderId="0" xfId="262" applyFont="1" applyFill="1" applyAlignment="1">
      <alignment vertical="center"/>
    </xf>
    <xf numFmtId="165" fontId="35" fillId="0" borderId="1" xfId="1" applyNumberFormat="1" applyFont="1" applyFill="1" applyBorder="1" applyAlignment="1">
      <alignment horizontal="right" vertical="center"/>
    </xf>
    <xf numFmtId="165" fontId="35" fillId="0" borderId="0" xfId="263" applyNumberFormat="1" applyFont="1" applyFill="1" applyBorder="1" applyAlignment="1">
      <alignment vertical="center"/>
    </xf>
    <xf numFmtId="165" fontId="35" fillId="0" borderId="0" xfId="262" applyNumberFormat="1" applyFont="1" applyFill="1" applyAlignment="1">
      <alignment horizontal="right" vertical="center"/>
    </xf>
    <xf numFmtId="165" fontId="35" fillId="0" borderId="1" xfId="29" applyNumberFormat="1" applyFont="1" applyFill="1" applyBorder="1" applyAlignment="1">
      <alignment vertical="center"/>
    </xf>
    <xf numFmtId="165" fontId="35" fillId="0" borderId="2" xfId="1" applyNumberFormat="1" applyFont="1" applyFill="1" applyBorder="1" applyAlignment="1">
      <alignment horizontal="right" vertical="center"/>
    </xf>
    <xf numFmtId="0" fontId="35" fillId="0" borderId="0" xfId="262" applyFont="1" applyFill="1" applyAlignment="1">
      <alignment horizontal="left" vertical="center"/>
    </xf>
    <xf numFmtId="177" fontId="35" fillId="34" borderId="0" xfId="1" applyNumberFormat="1" applyFont="1" applyFill="1" applyAlignment="1">
      <alignment vertical="center"/>
    </xf>
    <xf numFmtId="177" fontId="35" fillId="34" borderId="1" xfId="265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right" vertical="center"/>
    </xf>
    <xf numFmtId="0" fontId="35" fillId="0" borderId="0" xfId="262" applyFont="1" applyFill="1" applyAlignment="1">
      <alignment horizontal="center" vertical="center"/>
    </xf>
    <xf numFmtId="0" fontId="34" fillId="0" borderId="0" xfId="262" applyFont="1" applyFill="1" applyAlignment="1">
      <alignment vertical="center"/>
    </xf>
    <xf numFmtId="166" fontId="35" fillId="34" borderId="0" xfId="5" applyNumberFormat="1" applyFont="1" applyFill="1" applyBorder="1" applyAlignment="1">
      <alignment horizontal="right" vertical="center"/>
    </xf>
    <xf numFmtId="166" fontId="35" fillId="34" borderId="1" xfId="5" applyNumberFormat="1" applyFont="1" applyFill="1" applyBorder="1" applyAlignment="1">
      <alignment horizontal="right" vertical="center"/>
    </xf>
    <xf numFmtId="166" fontId="35" fillId="34" borderId="2" xfId="5" applyNumberFormat="1" applyFont="1" applyFill="1" applyBorder="1" applyAlignment="1">
      <alignment horizontal="right" vertical="center"/>
    </xf>
    <xf numFmtId="0" fontId="34" fillId="0" borderId="1" xfId="262" applyFont="1" applyFill="1" applyBorder="1" applyAlignment="1">
      <alignment horizontal="center" vertical="center"/>
    </xf>
    <xf numFmtId="0" fontId="34" fillId="0" borderId="0" xfId="262" applyFont="1" applyFill="1" applyAlignment="1">
      <alignment horizontal="center" vertical="center"/>
    </xf>
    <xf numFmtId="0" fontId="39" fillId="0" borderId="0" xfId="262" applyFont="1" applyFill="1" applyAlignment="1">
      <alignment vertical="center"/>
    </xf>
    <xf numFmtId="0" fontId="39" fillId="0" borderId="0" xfId="262" quotePrefix="1" applyFont="1" applyFill="1" applyAlignment="1">
      <alignment vertical="center"/>
    </xf>
    <xf numFmtId="0" fontId="35" fillId="0" borderId="0" xfId="262" quotePrefix="1" applyFont="1" applyFill="1" applyAlignment="1">
      <alignment vertical="center"/>
    </xf>
    <xf numFmtId="0" fontId="35" fillId="0" borderId="1" xfId="262" applyFont="1" applyFill="1" applyBorder="1" applyAlignment="1">
      <alignment vertical="center"/>
    </xf>
    <xf numFmtId="0" fontId="35" fillId="0" borderId="1" xfId="262" applyFont="1" applyFill="1" applyBorder="1" applyAlignment="1">
      <alignment horizontal="center" vertical="center"/>
    </xf>
    <xf numFmtId="0" fontId="38" fillId="0" borderId="0" xfId="1" applyFont="1" applyFill="1" applyAlignment="1">
      <alignment vertical="center"/>
    </xf>
    <xf numFmtId="0" fontId="34" fillId="0" borderId="0" xfId="262" applyFont="1" applyFill="1" applyAlignment="1">
      <alignment horizontal="left" vertical="center"/>
    </xf>
    <xf numFmtId="0" fontId="34" fillId="34" borderId="0" xfId="1" applyFont="1" applyFill="1" applyAlignment="1">
      <alignment horizontal="right" vertical="center"/>
    </xf>
    <xf numFmtId="165" fontId="35" fillId="34" borderId="0" xfId="262" applyNumberFormat="1" applyFont="1" applyFill="1" applyAlignment="1">
      <alignment vertical="center"/>
    </xf>
    <xf numFmtId="177" fontId="35" fillId="34" borderId="0" xfId="265" applyNumberFormat="1" applyFont="1" applyFill="1" applyAlignment="1">
      <alignment vertical="center"/>
    </xf>
    <xf numFmtId="165" fontId="35" fillId="34" borderId="0" xfId="29" applyNumberFormat="1" applyFont="1" applyFill="1" applyAlignment="1">
      <alignment vertical="center"/>
    </xf>
    <xf numFmtId="165" fontId="35" fillId="34" borderId="1" xfId="262" applyNumberFormat="1" applyFont="1" applyFill="1" applyBorder="1" applyAlignment="1">
      <alignment vertical="center"/>
    </xf>
    <xf numFmtId="165" fontId="35" fillId="34" borderId="0" xfId="29" applyNumberFormat="1" applyFont="1" applyFill="1" applyBorder="1" applyAlignment="1">
      <alignment vertical="center"/>
    </xf>
    <xf numFmtId="165" fontId="35" fillId="34" borderId="0" xfId="1" applyNumberFormat="1" applyFont="1" applyFill="1" applyAlignment="1">
      <alignment horizontal="right" vertical="center"/>
    </xf>
    <xf numFmtId="165" fontId="35" fillId="34" borderId="0" xfId="263" applyNumberFormat="1" applyFont="1" applyFill="1" applyAlignment="1">
      <alignment vertical="center"/>
    </xf>
    <xf numFmtId="165" fontId="35" fillId="34" borderId="1" xfId="262" applyNumberFormat="1" applyFont="1" applyFill="1" applyBorder="1" applyAlignment="1">
      <alignment horizontal="right" vertical="center"/>
    </xf>
    <xf numFmtId="165" fontId="35" fillId="34" borderId="1" xfId="1" applyNumberFormat="1" applyFont="1" applyFill="1" applyBorder="1" applyAlignment="1">
      <alignment horizontal="right" vertical="center"/>
    </xf>
    <xf numFmtId="165" fontId="35" fillId="34" borderId="0" xfId="263" applyNumberFormat="1" applyFont="1" applyFill="1" applyBorder="1" applyAlignment="1">
      <alignment vertical="center"/>
    </xf>
    <xf numFmtId="165" fontId="35" fillId="34" borderId="1" xfId="263" applyNumberFormat="1" applyFont="1" applyFill="1" applyBorder="1" applyAlignment="1">
      <alignment vertical="center"/>
    </xf>
    <xf numFmtId="165" fontId="35" fillId="34" borderId="1" xfId="29" applyNumberFormat="1" applyFont="1" applyFill="1" applyBorder="1" applyAlignment="1">
      <alignment vertical="center"/>
    </xf>
    <xf numFmtId="165" fontId="35" fillId="34" borderId="2" xfId="1" applyNumberFormat="1" applyFont="1" applyFill="1" applyBorder="1" applyAlignment="1">
      <alignment horizontal="right" vertical="center"/>
    </xf>
    <xf numFmtId="0" fontId="35" fillId="0" borderId="0" xfId="262" applyFont="1" applyAlignment="1">
      <alignment vertical="center"/>
    </xf>
    <xf numFmtId="0" fontId="35" fillId="0" borderId="0" xfId="1" quotePrefix="1" applyFont="1" applyFill="1" applyBorder="1" applyAlignment="1">
      <alignment horizontal="center" vertical="center"/>
    </xf>
    <xf numFmtId="165" fontId="34" fillId="0" borderId="0" xfId="3" applyNumberFormat="1" applyFont="1" applyAlignment="1">
      <alignment vertical="center"/>
    </xf>
    <xf numFmtId="165" fontId="34" fillId="0" borderId="0" xfId="3" applyNumberFormat="1" applyFont="1" applyBorder="1" applyAlignment="1">
      <alignment vertical="center"/>
    </xf>
    <xf numFmtId="166" fontId="34" fillId="0" borderId="0" xfId="3" applyNumberFormat="1" applyFont="1" applyBorder="1" applyAlignment="1">
      <alignment horizontal="right" vertical="center"/>
    </xf>
    <xf numFmtId="166" fontId="34" fillId="0" borderId="0" xfId="3" applyNumberFormat="1" applyFont="1" applyFill="1" applyBorder="1" applyAlignment="1">
      <alignment horizontal="right" vertical="center"/>
    </xf>
    <xf numFmtId="166" fontId="34" fillId="0" borderId="0" xfId="3" applyNumberFormat="1" applyFont="1" applyAlignment="1">
      <alignment horizontal="right" vertical="center"/>
    </xf>
    <xf numFmtId="166" fontId="34" fillId="0" borderId="1" xfId="3" applyNumberFormat="1" applyFont="1" applyBorder="1" applyAlignment="1">
      <alignment horizontal="right" vertical="center"/>
    </xf>
    <xf numFmtId="166" fontId="35" fillId="0" borderId="0" xfId="3" applyNumberFormat="1" applyFont="1" applyBorder="1" applyAlignment="1">
      <alignment horizontal="right" vertical="center"/>
    </xf>
    <xf numFmtId="166" fontId="34" fillId="0" borderId="1" xfId="3" applyNumberFormat="1" applyFont="1" applyFill="1" applyBorder="1" applyAlignment="1">
      <alignment horizontal="right" vertical="center"/>
    </xf>
    <xf numFmtId="165" fontId="35" fillId="0" borderId="0" xfId="3" applyNumberFormat="1" applyFont="1" applyAlignment="1">
      <alignment vertical="center"/>
    </xf>
    <xf numFmtId="0" fontId="36" fillId="0" borderId="0" xfId="0" applyFont="1" applyFill="1" applyAlignment="1">
      <alignment vertical="center"/>
    </xf>
    <xf numFmtId="166" fontId="35" fillId="0" borderId="0" xfId="2" quotePrefix="1" applyNumberFormat="1" applyFont="1" applyFill="1" applyBorder="1" applyAlignment="1">
      <alignment horizontal="center" vertical="center"/>
    </xf>
    <xf numFmtId="37" fontId="35" fillId="0" borderId="0" xfId="1" applyNumberFormat="1" applyFont="1" applyFill="1" applyAlignment="1">
      <alignment horizontal="center" vertical="center"/>
    </xf>
    <xf numFmtId="3" fontId="35" fillId="0" borderId="0" xfId="1" applyNumberFormat="1" applyFont="1" applyFill="1" applyAlignment="1">
      <alignment vertical="center"/>
    </xf>
    <xf numFmtId="0" fontId="41" fillId="0" borderId="0" xfId="0" applyFont="1" applyAlignment="1">
      <alignment horizontal="right" vertical="center" wrapText="1"/>
    </xf>
    <xf numFmtId="3" fontId="41" fillId="0" borderId="0" xfId="0" applyNumberFormat="1" applyFont="1" applyAlignment="1">
      <alignment horizontal="right" vertical="center" wrapText="1"/>
    </xf>
    <xf numFmtId="166" fontId="34" fillId="0" borderId="0" xfId="2" applyNumberFormat="1" applyFont="1" applyFill="1" applyBorder="1" applyAlignment="1">
      <alignment horizontal="center" vertical="center"/>
    </xf>
    <xf numFmtId="165" fontId="35" fillId="0" borderId="1" xfId="263" applyNumberFormat="1" applyFont="1" applyFill="1" applyBorder="1" applyAlignment="1">
      <alignment vertical="center"/>
    </xf>
    <xf numFmtId="166" fontId="35" fillId="0" borderId="0" xfId="2" quotePrefix="1" applyNumberFormat="1" applyFont="1" applyFill="1" applyBorder="1" applyAlignment="1">
      <alignment horizontal="right" vertical="center"/>
    </xf>
    <xf numFmtId="166" fontId="35" fillId="0" borderId="1" xfId="2" quotePrefix="1" applyNumberFormat="1" applyFont="1" applyFill="1" applyBorder="1" applyAlignment="1">
      <alignment horizontal="right" vertical="center"/>
    </xf>
    <xf numFmtId="177" fontId="35" fillId="0" borderId="0" xfId="1" applyNumberFormat="1" applyFont="1" applyFill="1" applyAlignment="1">
      <alignment vertical="center"/>
    </xf>
    <xf numFmtId="177" fontId="35" fillId="0" borderId="1" xfId="265" applyNumberFormat="1" applyFont="1" applyFill="1" applyBorder="1" applyAlignment="1">
      <alignment vertical="center"/>
    </xf>
    <xf numFmtId="184" fontId="35" fillId="0" borderId="2" xfId="2" applyNumberFormat="1" applyFont="1" applyFill="1" applyBorder="1" applyAlignment="1">
      <alignment horizontal="right" vertical="center"/>
    </xf>
    <xf numFmtId="165" fontId="34" fillId="0" borderId="0" xfId="3" applyNumberFormat="1" applyFont="1" applyFill="1" applyAlignment="1">
      <alignment vertical="center"/>
    </xf>
    <xf numFmtId="0" fontId="34" fillId="0" borderId="0" xfId="1" applyFont="1" applyFill="1" applyBorder="1" applyAlignment="1">
      <alignment horizontal="right" vertical="center"/>
    </xf>
    <xf numFmtId="0" fontId="34" fillId="0" borderId="0" xfId="262" applyFont="1" applyFill="1" applyBorder="1" applyAlignment="1">
      <alignment vertical="center"/>
    </xf>
    <xf numFmtId="43" fontId="35" fillId="0" borderId="0" xfId="265" applyFont="1" applyAlignment="1">
      <alignment vertical="center"/>
    </xf>
    <xf numFmtId="43" fontId="35" fillId="0" borderId="0" xfId="1" applyNumberFormat="1" applyFont="1" applyAlignment="1">
      <alignment vertical="center"/>
    </xf>
    <xf numFmtId="166" fontId="35" fillId="0" borderId="0" xfId="1" applyNumberFormat="1" applyFont="1" applyFill="1" applyAlignment="1">
      <alignment vertical="center"/>
    </xf>
    <xf numFmtId="0" fontId="35" fillId="0" borderId="0" xfId="1" applyFont="1" applyFill="1" applyAlignment="1">
      <alignment horizontal="center" vertical="center"/>
    </xf>
    <xf numFmtId="166" fontId="34" fillId="0" borderId="1" xfId="2" applyNumberFormat="1" applyFont="1" applyFill="1" applyBorder="1" applyAlignment="1">
      <alignment horizontal="center" vertical="center"/>
    </xf>
    <xf numFmtId="0" fontId="35" fillId="0" borderId="0" xfId="262" applyFont="1" applyFill="1" applyBorder="1" applyAlignment="1">
      <alignment vertical="center"/>
    </xf>
    <xf numFmtId="9" fontId="34" fillId="0" borderId="0" xfId="264" applyFont="1" applyFill="1" applyAlignment="1">
      <alignment horizontal="right" vertical="center"/>
    </xf>
    <xf numFmtId="184" fontId="35" fillId="34" borderId="2" xfId="2" applyNumberFormat="1" applyFont="1" applyFill="1" applyBorder="1" applyAlignment="1">
      <alignment horizontal="right" vertical="center"/>
    </xf>
    <xf numFmtId="0" fontId="35" fillId="0" borderId="0" xfId="1" applyFont="1" applyFill="1" applyAlignment="1">
      <alignment horizontal="center" vertical="center"/>
    </xf>
    <xf numFmtId="37" fontId="35" fillId="0" borderId="1" xfId="5" applyNumberFormat="1" applyFont="1" applyFill="1" applyBorder="1" applyAlignment="1">
      <alignment horizontal="justify" vertical="center"/>
    </xf>
    <xf numFmtId="166" fontId="34" fillId="0" borderId="1" xfId="2" applyNumberFormat="1" applyFont="1" applyFill="1" applyBorder="1" applyAlignment="1">
      <alignment horizontal="center" vertical="center"/>
    </xf>
  </cellXfs>
  <cellStyles count="267">
    <cellStyle name="20% - Accent1 2" xfId="38" xr:uid="{00000000-0005-0000-0000-000000000000}"/>
    <cellStyle name="20% - Accent1 3" xfId="39" xr:uid="{00000000-0005-0000-0000-000001000000}"/>
    <cellStyle name="20% - Accent2 2" xfId="40" xr:uid="{00000000-0005-0000-0000-000002000000}"/>
    <cellStyle name="20% - Accent2 3" xfId="41" xr:uid="{00000000-0005-0000-0000-000003000000}"/>
    <cellStyle name="20% - Accent3 2" xfId="42" xr:uid="{00000000-0005-0000-0000-000004000000}"/>
    <cellStyle name="20% - Accent3 3" xfId="43" xr:uid="{00000000-0005-0000-0000-000005000000}"/>
    <cellStyle name="20% - Accent4 2" xfId="44" xr:uid="{00000000-0005-0000-0000-000006000000}"/>
    <cellStyle name="20% - Accent4 3" xfId="45" xr:uid="{00000000-0005-0000-0000-000007000000}"/>
    <cellStyle name="20% - Accent5 2" xfId="46" xr:uid="{00000000-0005-0000-0000-000008000000}"/>
    <cellStyle name="20% - Accent5 3" xfId="47" xr:uid="{00000000-0005-0000-0000-000009000000}"/>
    <cellStyle name="20% - Accent6 2" xfId="48" xr:uid="{00000000-0005-0000-0000-00000A000000}"/>
    <cellStyle name="20% - Accent6 3" xfId="49" xr:uid="{00000000-0005-0000-0000-00000B000000}"/>
    <cellStyle name="40% - Accent1 2" xfId="50" xr:uid="{00000000-0005-0000-0000-00000C000000}"/>
    <cellStyle name="40% - Accent1 3" xfId="51" xr:uid="{00000000-0005-0000-0000-00000D000000}"/>
    <cellStyle name="40% - Accent2 2" xfId="52" xr:uid="{00000000-0005-0000-0000-00000E000000}"/>
    <cellStyle name="40% - Accent2 3" xfId="53" xr:uid="{00000000-0005-0000-0000-00000F000000}"/>
    <cellStyle name="40% - Accent3 2" xfId="54" xr:uid="{00000000-0005-0000-0000-000010000000}"/>
    <cellStyle name="40% - Accent3 3" xfId="55" xr:uid="{00000000-0005-0000-0000-000011000000}"/>
    <cellStyle name="40% - Accent4 2" xfId="56" xr:uid="{00000000-0005-0000-0000-000012000000}"/>
    <cellStyle name="40% - Accent4 3" xfId="57" xr:uid="{00000000-0005-0000-0000-000013000000}"/>
    <cellStyle name="40% - Accent5 2" xfId="58" xr:uid="{00000000-0005-0000-0000-000014000000}"/>
    <cellStyle name="40% - Accent5 3" xfId="59" xr:uid="{00000000-0005-0000-0000-000015000000}"/>
    <cellStyle name="40% - Accent6 2" xfId="60" xr:uid="{00000000-0005-0000-0000-000016000000}"/>
    <cellStyle name="40% - Accent6 3" xfId="61" xr:uid="{00000000-0005-0000-0000-000017000000}"/>
    <cellStyle name="60% - Accent1 2" xfId="62" xr:uid="{00000000-0005-0000-0000-000018000000}"/>
    <cellStyle name="60% - Accent1 3" xfId="63" xr:uid="{00000000-0005-0000-0000-000019000000}"/>
    <cellStyle name="60% - Accent2 2" xfId="64" xr:uid="{00000000-0005-0000-0000-00001A000000}"/>
    <cellStyle name="60% - Accent2 3" xfId="65" xr:uid="{00000000-0005-0000-0000-00001B000000}"/>
    <cellStyle name="60% - Accent3 2" xfId="66" xr:uid="{00000000-0005-0000-0000-00001C000000}"/>
    <cellStyle name="60% - Accent3 3" xfId="67" xr:uid="{00000000-0005-0000-0000-00001D000000}"/>
    <cellStyle name="60% - Accent4 2" xfId="68" xr:uid="{00000000-0005-0000-0000-00001E000000}"/>
    <cellStyle name="60% - Accent4 3" xfId="69" xr:uid="{00000000-0005-0000-0000-00001F000000}"/>
    <cellStyle name="60% - Accent5 2" xfId="70" xr:uid="{00000000-0005-0000-0000-000020000000}"/>
    <cellStyle name="60% - Accent5 3" xfId="71" xr:uid="{00000000-0005-0000-0000-000021000000}"/>
    <cellStyle name="60% - Accent6 2" xfId="72" xr:uid="{00000000-0005-0000-0000-000022000000}"/>
    <cellStyle name="60% - Accent6 3" xfId="73" xr:uid="{00000000-0005-0000-0000-000023000000}"/>
    <cellStyle name="Accent1 2" xfId="74" xr:uid="{00000000-0005-0000-0000-000024000000}"/>
    <cellStyle name="Accent1 3" xfId="75" xr:uid="{00000000-0005-0000-0000-000025000000}"/>
    <cellStyle name="Accent2 2" xfId="76" xr:uid="{00000000-0005-0000-0000-000026000000}"/>
    <cellStyle name="Accent2 3" xfId="77" xr:uid="{00000000-0005-0000-0000-000027000000}"/>
    <cellStyle name="Accent3 2" xfId="78" xr:uid="{00000000-0005-0000-0000-000028000000}"/>
    <cellStyle name="Accent3 3" xfId="79" xr:uid="{00000000-0005-0000-0000-000029000000}"/>
    <cellStyle name="Accent4 2" xfId="80" xr:uid="{00000000-0005-0000-0000-00002A000000}"/>
    <cellStyle name="Accent4 3" xfId="81" xr:uid="{00000000-0005-0000-0000-00002B000000}"/>
    <cellStyle name="Accent5 2" xfId="82" xr:uid="{00000000-0005-0000-0000-00002C000000}"/>
    <cellStyle name="Accent5 3" xfId="83" xr:uid="{00000000-0005-0000-0000-00002D000000}"/>
    <cellStyle name="Accent6 2" xfId="84" xr:uid="{00000000-0005-0000-0000-00002E000000}"/>
    <cellStyle name="Accent6 3" xfId="85" xr:uid="{00000000-0005-0000-0000-00002F000000}"/>
    <cellStyle name="Bad 2" xfId="86" xr:uid="{00000000-0005-0000-0000-000030000000}"/>
    <cellStyle name="Bad 3" xfId="87" xr:uid="{00000000-0005-0000-0000-000031000000}"/>
    <cellStyle name="Calculation 2" xfId="88" xr:uid="{00000000-0005-0000-0000-000032000000}"/>
    <cellStyle name="Calculation 3" xfId="89" xr:uid="{00000000-0005-0000-0000-000033000000}"/>
    <cellStyle name="Check Cell 2" xfId="90" xr:uid="{00000000-0005-0000-0000-000034000000}"/>
    <cellStyle name="Check Cell 3" xfId="91" xr:uid="{00000000-0005-0000-0000-000035000000}"/>
    <cellStyle name="Comma" xfId="265" builtinId="3"/>
    <cellStyle name="Comma 10" xfId="138" xr:uid="{00000000-0005-0000-0000-000036000000}"/>
    <cellStyle name="Comma 11" xfId="139" xr:uid="{00000000-0005-0000-0000-000037000000}"/>
    <cellStyle name="Comma 12" xfId="140" xr:uid="{00000000-0005-0000-0000-000038000000}"/>
    <cellStyle name="Comma 13" xfId="141" xr:uid="{00000000-0005-0000-0000-000039000000}"/>
    <cellStyle name="Comma 14" xfId="142" xr:uid="{00000000-0005-0000-0000-00003A000000}"/>
    <cellStyle name="Comma 15" xfId="143" xr:uid="{00000000-0005-0000-0000-00003B000000}"/>
    <cellStyle name="Comma 16" xfId="144" xr:uid="{00000000-0005-0000-0000-00003C000000}"/>
    <cellStyle name="Comma 17" xfId="145" xr:uid="{00000000-0005-0000-0000-00003D000000}"/>
    <cellStyle name="Comma 18" xfId="146" xr:uid="{00000000-0005-0000-0000-00003E000000}"/>
    <cellStyle name="Comma 19" xfId="121" xr:uid="{00000000-0005-0000-0000-00003F000000}"/>
    <cellStyle name="Comma 2" xfId="2" xr:uid="{00000000-0005-0000-0000-000040000000}"/>
    <cellStyle name="Comma 2 2" xfId="29" xr:uid="{00000000-0005-0000-0000-000041000000}"/>
    <cellStyle name="Comma 2 2 10" xfId="129" xr:uid="{00000000-0005-0000-0000-000042000000}"/>
    <cellStyle name="Comma 2 2 11" xfId="266" xr:uid="{4E7F93C3-3C01-44D5-BF57-38CED156E238}"/>
    <cellStyle name="Comma 2 2 2" xfId="122" xr:uid="{00000000-0005-0000-0000-000043000000}"/>
    <cellStyle name="Comma 2 2 3" xfId="147" xr:uid="{00000000-0005-0000-0000-000044000000}"/>
    <cellStyle name="Comma 2 2 4" xfId="148" xr:uid="{00000000-0005-0000-0000-000045000000}"/>
    <cellStyle name="Comma 2 2 5" xfId="149" xr:uid="{00000000-0005-0000-0000-000046000000}"/>
    <cellStyle name="Comma 2 2 6" xfId="150" xr:uid="{00000000-0005-0000-0000-000047000000}"/>
    <cellStyle name="Comma 2 2 7" xfId="151" xr:uid="{00000000-0005-0000-0000-000048000000}"/>
    <cellStyle name="Comma 2 2 8" xfId="152" xr:uid="{00000000-0005-0000-0000-000049000000}"/>
    <cellStyle name="Comma 2 2 9" xfId="119" xr:uid="{00000000-0005-0000-0000-00004A000000}"/>
    <cellStyle name="Comma 2 3" xfId="153" xr:uid="{00000000-0005-0000-0000-00004B000000}"/>
    <cellStyle name="Comma 2 3 2" xfId="154" xr:uid="{00000000-0005-0000-0000-00004C000000}"/>
    <cellStyle name="Comma 2 3 3" xfId="155" xr:uid="{00000000-0005-0000-0000-00004D000000}"/>
    <cellStyle name="Comma 2 3 4" xfId="156" xr:uid="{00000000-0005-0000-0000-00004E000000}"/>
    <cellStyle name="Comma 2 3 5" xfId="157" xr:uid="{00000000-0005-0000-0000-00004F000000}"/>
    <cellStyle name="Comma 2 4" xfId="158" xr:uid="{00000000-0005-0000-0000-000050000000}"/>
    <cellStyle name="Comma 2 4 2" xfId="159" xr:uid="{00000000-0005-0000-0000-000051000000}"/>
    <cellStyle name="Comma 2 4 3" xfId="160" xr:uid="{00000000-0005-0000-0000-000052000000}"/>
    <cellStyle name="Comma 2 4 4" xfId="161" xr:uid="{00000000-0005-0000-0000-000053000000}"/>
    <cellStyle name="Comma 2 4 5" xfId="162" xr:uid="{00000000-0005-0000-0000-000054000000}"/>
    <cellStyle name="Comma 2 4 6" xfId="163" xr:uid="{00000000-0005-0000-0000-000055000000}"/>
    <cellStyle name="Comma 2 5" xfId="164" xr:uid="{00000000-0005-0000-0000-000056000000}"/>
    <cellStyle name="Comma 2 6" xfId="165" xr:uid="{00000000-0005-0000-0000-000057000000}"/>
    <cellStyle name="Comma 2 7" xfId="166" xr:uid="{00000000-0005-0000-0000-000058000000}"/>
    <cellStyle name="Comma 2 8" xfId="167" xr:uid="{00000000-0005-0000-0000-000059000000}"/>
    <cellStyle name="Comma 2 9" xfId="168" xr:uid="{00000000-0005-0000-0000-00005A000000}"/>
    <cellStyle name="Comma 20" xfId="252" xr:uid="{00000000-0005-0000-0000-00005B000000}"/>
    <cellStyle name="Comma 21" xfId="257" xr:uid="{00000000-0005-0000-0000-00005C000000}"/>
    <cellStyle name="Comma 22" xfId="259" xr:uid="{00000000-0005-0000-0000-00005D000000}"/>
    <cellStyle name="Comma 23" xfId="261" xr:uid="{00000000-0005-0000-0000-00005E000000}"/>
    <cellStyle name="Comma 3" xfId="6" xr:uid="{00000000-0005-0000-0000-00005F000000}"/>
    <cellStyle name="Comma 3 2" xfId="30" xr:uid="{00000000-0005-0000-0000-000060000000}"/>
    <cellStyle name="Comma 3 2 2" xfId="169" xr:uid="{00000000-0005-0000-0000-000061000000}"/>
    <cellStyle name="Comma 3 2 3" xfId="128" xr:uid="{00000000-0005-0000-0000-000062000000}"/>
    <cellStyle name="Comma 3 3" xfId="170" xr:uid="{00000000-0005-0000-0000-000063000000}"/>
    <cellStyle name="Comma 3 3 2" xfId="171" xr:uid="{00000000-0005-0000-0000-000064000000}"/>
    <cellStyle name="Comma 3 3 3" xfId="172" xr:uid="{00000000-0005-0000-0000-000065000000}"/>
    <cellStyle name="Comma 3 3 4" xfId="173" xr:uid="{00000000-0005-0000-0000-000066000000}"/>
    <cellStyle name="Comma 3 4" xfId="174" xr:uid="{00000000-0005-0000-0000-000067000000}"/>
    <cellStyle name="Comma 4" xfId="37" xr:uid="{00000000-0005-0000-0000-000068000000}"/>
    <cellStyle name="Comma 4 2" xfId="175" xr:uid="{00000000-0005-0000-0000-000069000000}"/>
    <cellStyle name="Comma 4 3" xfId="176" xr:uid="{00000000-0005-0000-0000-00006A000000}"/>
    <cellStyle name="Comma 4 4" xfId="130" xr:uid="{00000000-0005-0000-0000-00006B000000}"/>
    <cellStyle name="Comma 5" xfId="34" xr:uid="{00000000-0005-0000-0000-00006C000000}"/>
    <cellStyle name="Comma 5 2" xfId="177" xr:uid="{00000000-0005-0000-0000-00006D000000}"/>
    <cellStyle name="Comma 5 2 2" xfId="256" xr:uid="{00000000-0005-0000-0000-00006E000000}"/>
    <cellStyle name="Comma 5 3" xfId="178" xr:uid="{00000000-0005-0000-0000-00006F000000}"/>
    <cellStyle name="Comma 5 4" xfId="179" xr:uid="{00000000-0005-0000-0000-000070000000}"/>
    <cellStyle name="Comma 5 5" xfId="180" xr:uid="{00000000-0005-0000-0000-000071000000}"/>
    <cellStyle name="Comma 5 6" xfId="181" xr:uid="{00000000-0005-0000-0000-000072000000}"/>
    <cellStyle name="Comma 5 7" xfId="137" xr:uid="{00000000-0005-0000-0000-000073000000}"/>
    <cellStyle name="Comma 6" xfId="116" xr:uid="{00000000-0005-0000-0000-000074000000}"/>
    <cellStyle name="Comma 6 2" xfId="182" xr:uid="{00000000-0005-0000-0000-000075000000}"/>
    <cellStyle name="Comma 7" xfId="183" xr:uid="{00000000-0005-0000-0000-000076000000}"/>
    <cellStyle name="Comma 7 2" xfId="184" xr:uid="{00000000-0005-0000-0000-000077000000}"/>
    <cellStyle name="Comma 8" xfId="185" xr:uid="{00000000-0005-0000-0000-000078000000}"/>
    <cellStyle name="Comma 8 2" xfId="186" xr:uid="{00000000-0005-0000-0000-000079000000}"/>
    <cellStyle name="Comma 8 3" xfId="187" xr:uid="{00000000-0005-0000-0000-00007A000000}"/>
    <cellStyle name="Comma 8 4" xfId="188" xr:uid="{00000000-0005-0000-0000-00007B000000}"/>
    <cellStyle name="Comma 9" xfId="189" xr:uid="{00000000-0005-0000-0000-00007C000000}"/>
    <cellStyle name="comma zerodec" xfId="7" xr:uid="{00000000-0005-0000-0000-00007D000000}"/>
    <cellStyle name="Comma_Cashflow megachem 2" xfId="263" xr:uid="{61375AD3-2CF8-4923-A46E-308BC43176BF}"/>
    <cellStyle name="Currency 2" xfId="31" xr:uid="{00000000-0005-0000-0000-00007E000000}"/>
    <cellStyle name="Currency1" xfId="8" xr:uid="{00000000-0005-0000-0000-00007F000000}"/>
    <cellStyle name="Dollar (zero dec)" xfId="9" xr:uid="{00000000-0005-0000-0000-000080000000}"/>
    <cellStyle name="Explanatory Text 2" xfId="92" xr:uid="{00000000-0005-0000-0000-000081000000}"/>
    <cellStyle name="Explanatory Text 3" xfId="93" xr:uid="{00000000-0005-0000-0000-000082000000}"/>
    <cellStyle name="Good 2" xfId="94" xr:uid="{00000000-0005-0000-0000-000083000000}"/>
    <cellStyle name="Good 3" xfId="95" xr:uid="{00000000-0005-0000-0000-000084000000}"/>
    <cellStyle name="Grey" xfId="10" xr:uid="{00000000-0005-0000-0000-000085000000}"/>
    <cellStyle name="Heading 1 2" xfId="96" xr:uid="{00000000-0005-0000-0000-000086000000}"/>
    <cellStyle name="Heading 2 2" xfId="97" xr:uid="{00000000-0005-0000-0000-000087000000}"/>
    <cellStyle name="Heading 3 2" xfId="98" xr:uid="{00000000-0005-0000-0000-000088000000}"/>
    <cellStyle name="Heading 4 2" xfId="99" xr:uid="{00000000-0005-0000-0000-000089000000}"/>
    <cellStyle name="Hyperlink 2" xfId="28" xr:uid="{00000000-0005-0000-0000-00008A000000}"/>
    <cellStyle name="Hyperlink 3" xfId="254" xr:uid="{00000000-0005-0000-0000-00008B000000}"/>
    <cellStyle name="Input [yellow]" xfId="11" xr:uid="{00000000-0005-0000-0000-00008C000000}"/>
    <cellStyle name="Input 2" xfId="100" xr:uid="{00000000-0005-0000-0000-00008D000000}"/>
    <cellStyle name="Input 3" xfId="101" xr:uid="{00000000-0005-0000-0000-00008E000000}"/>
    <cellStyle name="Linked Cell 2" xfId="102" xr:uid="{00000000-0005-0000-0000-00008F000000}"/>
    <cellStyle name="Linked Cell 3" xfId="103" xr:uid="{00000000-0005-0000-0000-000090000000}"/>
    <cellStyle name="Neutral 2" xfId="104" xr:uid="{00000000-0005-0000-0000-000091000000}"/>
    <cellStyle name="Neutral 3" xfId="105" xr:uid="{00000000-0005-0000-0000-000092000000}"/>
    <cellStyle name="no dec" xfId="12" xr:uid="{00000000-0005-0000-0000-000093000000}"/>
    <cellStyle name="Normal" xfId="0" builtinId="0"/>
    <cellStyle name="Normal - Style1" xfId="13" xr:uid="{00000000-0005-0000-0000-000095000000}"/>
    <cellStyle name="Normal 10" xfId="190" xr:uid="{00000000-0005-0000-0000-000096000000}"/>
    <cellStyle name="Normal 11" xfId="191" xr:uid="{00000000-0005-0000-0000-000097000000}"/>
    <cellStyle name="Normal 12" xfId="192" xr:uid="{00000000-0005-0000-0000-000098000000}"/>
    <cellStyle name="Normal 13" xfId="193" xr:uid="{00000000-0005-0000-0000-000099000000}"/>
    <cellStyle name="Normal 14" xfId="194" xr:uid="{00000000-0005-0000-0000-00009A000000}"/>
    <cellStyle name="Normal 15" xfId="195" xr:uid="{00000000-0005-0000-0000-00009B000000}"/>
    <cellStyle name="Normal 16" xfId="196" xr:uid="{00000000-0005-0000-0000-00009C000000}"/>
    <cellStyle name="Normal 17" xfId="197" xr:uid="{00000000-0005-0000-0000-00009D000000}"/>
    <cellStyle name="Normal 18" xfId="198" xr:uid="{00000000-0005-0000-0000-00009E000000}"/>
    <cellStyle name="Normal 19" xfId="199" xr:uid="{00000000-0005-0000-0000-00009F000000}"/>
    <cellStyle name="Normal 2" xfId="1" xr:uid="{00000000-0005-0000-0000-0000A0000000}"/>
    <cellStyle name="Normal 2 2" xfId="5" xr:uid="{00000000-0005-0000-0000-0000A1000000}"/>
    <cellStyle name="Normal 2 2 2" xfId="32" xr:uid="{00000000-0005-0000-0000-0000A2000000}"/>
    <cellStyle name="Normal 2 2 2 2" xfId="118" xr:uid="{00000000-0005-0000-0000-0000A3000000}"/>
    <cellStyle name="Normal 2 2 2 3" xfId="201" xr:uid="{00000000-0005-0000-0000-0000A4000000}"/>
    <cellStyle name="Normal 2 2 2 4" xfId="202" xr:uid="{00000000-0005-0000-0000-0000A5000000}"/>
    <cellStyle name="Normal 2 2 2 5" xfId="200" xr:uid="{00000000-0005-0000-0000-0000A6000000}"/>
    <cellStyle name="Normal 2 2 3" xfId="203" xr:uid="{00000000-0005-0000-0000-0000A7000000}"/>
    <cellStyle name="Normal 2 2 4" xfId="204" xr:uid="{00000000-0005-0000-0000-0000A8000000}"/>
    <cellStyle name="Normal 2 2 5" xfId="205" xr:uid="{00000000-0005-0000-0000-0000A9000000}"/>
    <cellStyle name="Normal 2 3" xfId="26" xr:uid="{00000000-0005-0000-0000-0000AA000000}"/>
    <cellStyle name="Normal 2 4" xfId="206" xr:uid="{00000000-0005-0000-0000-0000AB000000}"/>
    <cellStyle name="Normal 2 5" xfId="207" xr:uid="{00000000-0005-0000-0000-0000AC000000}"/>
    <cellStyle name="Normal 2 6" xfId="208" xr:uid="{00000000-0005-0000-0000-0000AD000000}"/>
    <cellStyle name="Normal 2 7" xfId="209" xr:uid="{00000000-0005-0000-0000-0000AE000000}"/>
    <cellStyle name="Normal 2 8" xfId="210" xr:uid="{00000000-0005-0000-0000-0000AF000000}"/>
    <cellStyle name="Normal 2 9" xfId="211" xr:uid="{00000000-0005-0000-0000-0000B0000000}"/>
    <cellStyle name="Normal 20" xfId="212" xr:uid="{00000000-0005-0000-0000-0000B1000000}"/>
    <cellStyle name="Normal 21" xfId="120" xr:uid="{00000000-0005-0000-0000-0000B2000000}"/>
    <cellStyle name="Normal 22" xfId="253" xr:uid="{00000000-0005-0000-0000-0000B3000000}"/>
    <cellStyle name="Normal 23" xfId="258" xr:uid="{00000000-0005-0000-0000-0000B4000000}"/>
    <cellStyle name="Normal 24" xfId="117" xr:uid="{00000000-0005-0000-0000-0000B5000000}"/>
    <cellStyle name="Normal 3" xfId="4" xr:uid="{00000000-0005-0000-0000-0000B6000000}"/>
    <cellStyle name="Normal 3 2" xfId="14" xr:uid="{00000000-0005-0000-0000-0000B7000000}"/>
    <cellStyle name="Normal 3 2 2" xfId="115" xr:uid="{00000000-0005-0000-0000-0000B8000000}"/>
    <cellStyle name="Normal 3 3" xfId="15" xr:uid="{00000000-0005-0000-0000-0000B9000000}"/>
    <cellStyle name="Normal 3 3 2" xfId="213" xr:uid="{00000000-0005-0000-0000-0000BA000000}"/>
    <cellStyle name="Normal 3 4" xfId="27" xr:uid="{00000000-0005-0000-0000-0000BB000000}"/>
    <cellStyle name="Normal 3 4 2" xfId="260" xr:uid="{00000000-0005-0000-0000-0000BC000000}"/>
    <cellStyle name="Normal 3 5" xfId="114" xr:uid="{00000000-0005-0000-0000-0000BD000000}"/>
    <cellStyle name="Normal 3 6" xfId="123" xr:uid="{00000000-0005-0000-0000-0000BE000000}"/>
    <cellStyle name="Normal 4" xfId="35" xr:uid="{00000000-0005-0000-0000-0000BF000000}"/>
    <cellStyle name="Normal 4 2" xfId="214" xr:uid="{00000000-0005-0000-0000-0000C0000000}"/>
    <cellStyle name="Normal 4 3" xfId="255" xr:uid="{00000000-0005-0000-0000-0000C1000000}"/>
    <cellStyle name="Normal 4 4" xfId="131" xr:uid="{00000000-0005-0000-0000-0000C2000000}"/>
    <cellStyle name="Normal 5" xfId="36" xr:uid="{00000000-0005-0000-0000-0000C3000000}"/>
    <cellStyle name="Normal 5 2" xfId="215" xr:uid="{00000000-0005-0000-0000-0000C4000000}"/>
    <cellStyle name="Normal 5 3" xfId="132" xr:uid="{00000000-0005-0000-0000-0000C5000000}"/>
    <cellStyle name="Normal 6" xfId="25" xr:uid="{00000000-0005-0000-0000-0000C6000000}"/>
    <cellStyle name="Normal 6 2" xfId="217" xr:uid="{00000000-0005-0000-0000-0000C7000000}"/>
    <cellStyle name="Normal 6 3" xfId="216" xr:uid="{00000000-0005-0000-0000-0000C8000000}"/>
    <cellStyle name="Normal 7" xfId="113" xr:uid="{00000000-0005-0000-0000-0000C9000000}"/>
    <cellStyle name="Normal 7 2" xfId="218" xr:uid="{00000000-0005-0000-0000-0000CA000000}"/>
    <cellStyle name="Normal 8" xfId="219" xr:uid="{00000000-0005-0000-0000-0000CB000000}"/>
    <cellStyle name="Normal 9" xfId="220" xr:uid="{00000000-0005-0000-0000-0000CC000000}"/>
    <cellStyle name="Normal_Cashflow megachem 2" xfId="262" xr:uid="{4D824393-36F5-4FFA-BA31-35D9AA74A9FF}"/>
    <cellStyle name="Normal_TH Swedish Assembly_Dec47 T" xfId="3" xr:uid="{00000000-0005-0000-0000-0000CD000000}"/>
    <cellStyle name="Output 2" xfId="106" xr:uid="{00000000-0005-0000-0000-0000CE000000}"/>
    <cellStyle name="Output 3" xfId="107" xr:uid="{00000000-0005-0000-0000-0000CF000000}"/>
    <cellStyle name="Percent" xfId="264" builtinId="5"/>
    <cellStyle name="Percent [2]" xfId="16" xr:uid="{00000000-0005-0000-0000-0000D0000000}"/>
    <cellStyle name="Percent 10" xfId="221" xr:uid="{00000000-0005-0000-0000-0000D1000000}"/>
    <cellStyle name="Percent 11" xfId="222" xr:uid="{00000000-0005-0000-0000-0000D2000000}"/>
    <cellStyle name="Percent 12" xfId="223" xr:uid="{00000000-0005-0000-0000-0000D3000000}"/>
    <cellStyle name="Percent 13" xfId="224" xr:uid="{00000000-0005-0000-0000-0000D4000000}"/>
    <cellStyle name="Percent 14" xfId="225" xr:uid="{00000000-0005-0000-0000-0000D5000000}"/>
    <cellStyle name="Percent 15" xfId="251" xr:uid="{00000000-0005-0000-0000-0000D6000000}"/>
    <cellStyle name="Percent 2" xfId="17" xr:uid="{00000000-0005-0000-0000-0000D7000000}"/>
    <cellStyle name="Percent 2 2" xfId="33" xr:uid="{00000000-0005-0000-0000-0000D8000000}"/>
    <cellStyle name="Percent 3" xfId="108" xr:uid="{00000000-0005-0000-0000-0000D9000000}"/>
    <cellStyle name="Percent 3 2" xfId="124" xr:uid="{00000000-0005-0000-0000-0000DA000000}"/>
    <cellStyle name="Percent 4" xfId="226" xr:uid="{00000000-0005-0000-0000-0000DB000000}"/>
    <cellStyle name="Percent 5" xfId="227" xr:uid="{00000000-0005-0000-0000-0000DC000000}"/>
    <cellStyle name="Percent 6" xfId="228" xr:uid="{00000000-0005-0000-0000-0000DD000000}"/>
    <cellStyle name="Percent 7" xfId="229" xr:uid="{00000000-0005-0000-0000-0000DE000000}"/>
    <cellStyle name="Percent 8" xfId="230" xr:uid="{00000000-0005-0000-0000-0000DF000000}"/>
    <cellStyle name="Percent 9" xfId="231" xr:uid="{00000000-0005-0000-0000-0000E0000000}"/>
    <cellStyle name="Quantity" xfId="18" xr:uid="{00000000-0005-0000-0000-0000E1000000}"/>
    <cellStyle name="Times New Roman" xfId="19" xr:uid="{00000000-0005-0000-0000-0000E2000000}"/>
    <cellStyle name="Total 2" xfId="109" xr:uid="{00000000-0005-0000-0000-0000E3000000}"/>
    <cellStyle name="Total 3" xfId="110" xr:uid="{00000000-0005-0000-0000-0000E4000000}"/>
    <cellStyle name="Warning Text 2" xfId="111" xr:uid="{00000000-0005-0000-0000-0000E5000000}"/>
    <cellStyle name="Warning Text 3" xfId="112" xr:uid="{00000000-0005-0000-0000-0000E6000000}"/>
    <cellStyle name="เครื่องหมายจุลภาค [0]_1" xfId="20" xr:uid="{00000000-0005-0000-0000-0000E7000000}"/>
    <cellStyle name="เครื่องหมายจุลภาค 2" xfId="133" xr:uid="{00000000-0005-0000-0000-0000E8000000}"/>
    <cellStyle name="เครื่องหมายจุลภาค 2 2" xfId="232" xr:uid="{00000000-0005-0000-0000-0000E9000000}"/>
    <cellStyle name="เครื่องหมายจุลภาค 3" xfId="127" xr:uid="{00000000-0005-0000-0000-0000EA000000}"/>
    <cellStyle name="เครื่องหมายจุลภาค 3 2" xfId="126" xr:uid="{00000000-0005-0000-0000-0000EB000000}"/>
    <cellStyle name="เครื่องหมายจุลภาค 3 2 2" xfId="233" xr:uid="{00000000-0005-0000-0000-0000EC000000}"/>
    <cellStyle name="เครื่องหมายจุลภาค 3 3" xfId="134" xr:uid="{00000000-0005-0000-0000-0000ED000000}"/>
    <cellStyle name="เครื่องหมายจุลภาค 3 4" xfId="234" xr:uid="{00000000-0005-0000-0000-0000EE000000}"/>
    <cellStyle name="เครื่องหมายจุลภาค 3 5" xfId="235" xr:uid="{00000000-0005-0000-0000-0000EF000000}"/>
    <cellStyle name="เครื่องหมายจุลภาค 3 6" xfId="236" xr:uid="{00000000-0005-0000-0000-0000F0000000}"/>
    <cellStyle name="เครื่องหมายจุลภาค 4" xfId="135" xr:uid="{00000000-0005-0000-0000-0000F1000000}"/>
    <cellStyle name="เครื่องหมายจุลภาค 4 2" xfId="237" xr:uid="{00000000-0005-0000-0000-0000F2000000}"/>
    <cellStyle name="เครื่องหมายจุลภาค 5" xfId="238" xr:uid="{00000000-0005-0000-0000-0000F3000000}"/>
    <cellStyle name="เครื่องหมายจุลภาค_1" xfId="21" xr:uid="{00000000-0005-0000-0000-0000F4000000}"/>
    <cellStyle name="เครื่องหมายสกุลเงิน [0]_1" xfId="22" xr:uid="{00000000-0005-0000-0000-0000F5000000}"/>
    <cellStyle name="เครื่องหมายสกุลเงิน_1" xfId="23" xr:uid="{00000000-0005-0000-0000-0000F6000000}"/>
    <cellStyle name="เปอร์เซ็นต์ 2" xfId="239" xr:uid="{00000000-0005-0000-0000-0000F7000000}"/>
    <cellStyle name="เปอร์เซ็นต์ 2 2" xfId="240" xr:uid="{00000000-0005-0000-0000-0000F8000000}"/>
    <cellStyle name="เปอร์เซ็นต์ 2 3" xfId="241" xr:uid="{00000000-0005-0000-0000-0000F9000000}"/>
    <cellStyle name="เปอร์เซ็นต์ 3" xfId="242" xr:uid="{00000000-0005-0000-0000-0000FA000000}"/>
    <cellStyle name="ปกติ 2" xfId="136" xr:uid="{00000000-0005-0000-0000-0000FB000000}"/>
    <cellStyle name="ปกติ 2 2" xfId="125" xr:uid="{00000000-0005-0000-0000-0000FC000000}"/>
    <cellStyle name="ปกติ 3" xfId="243" xr:uid="{00000000-0005-0000-0000-0000FD000000}"/>
    <cellStyle name="ปกติ 3 2" xfId="244" xr:uid="{00000000-0005-0000-0000-0000FE000000}"/>
    <cellStyle name="ปกติ 3 2 2" xfId="245" xr:uid="{00000000-0005-0000-0000-0000FF000000}"/>
    <cellStyle name="ปกติ 3 3" xfId="246" xr:uid="{00000000-0005-0000-0000-000000010000}"/>
    <cellStyle name="ปกติ 4" xfId="247" xr:uid="{00000000-0005-0000-0000-000001010000}"/>
    <cellStyle name="ปกติ 4 2" xfId="248" xr:uid="{00000000-0005-0000-0000-000002010000}"/>
    <cellStyle name="ปกติ 5" xfId="249" xr:uid="{00000000-0005-0000-0000-000003010000}"/>
    <cellStyle name="ปกติ 6" xfId="250" xr:uid="{00000000-0005-0000-0000-000004010000}"/>
    <cellStyle name="ปกติ_1" xfId="24" xr:uid="{00000000-0005-0000-0000-00000501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5"/>
  <sheetViews>
    <sheetView topLeftCell="A55" zoomScaleNormal="100" zoomScaleSheetLayoutView="100" workbookViewId="0">
      <selection activeCell="E72" sqref="E72"/>
    </sheetView>
  </sheetViews>
  <sheetFormatPr defaultRowHeight="21.2" customHeight="1"/>
  <cols>
    <col min="1" max="3" width="1.7109375" style="10" customWidth="1"/>
    <col min="4" max="4" width="39.85546875" style="10" customWidth="1"/>
    <col min="5" max="5" width="9.7109375" style="21" customWidth="1"/>
    <col min="6" max="6" width="1.140625" style="10" customWidth="1"/>
    <col min="7" max="7" width="13.7109375" style="12" customWidth="1"/>
    <col min="8" max="8" width="1.140625" style="10" customWidth="1"/>
    <col min="9" max="9" width="13.7109375" style="12" customWidth="1"/>
    <col min="10" max="226" width="9.140625" style="10"/>
    <col min="227" max="230" width="2.5703125" style="10" customWidth="1"/>
    <col min="231" max="231" width="40.5703125" style="10" customWidth="1"/>
    <col min="232" max="232" width="8.42578125" style="10" customWidth="1"/>
    <col min="233" max="233" width="1.5703125" style="10" customWidth="1"/>
    <col min="234" max="234" width="12.5703125" style="10" customWidth="1"/>
    <col min="235" max="235" width="1.5703125" style="10" customWidth="1"/>
    <col min="236" max="236" width="12.5703125" style="10" customWidth="1"/>
    <col min="237" max="237" width="11" style="10" bestFit="1" customWidth="1"/>
    <col min="238" max="239" width="13.85546875" style="10" customWidth="1"/>
    <col min="240" max="482" width="9.140625" style="10"/>
    <col min="483" max="486" width="2.5703125" style="10" customWidth="1"/>
    <col min="487" max="487" width="40.5703125" style="10" customWidth="1"/>
    <col min="488" max="488" width="8.42578125" style="10" customWidth="1"/>
    <col min="489" max="489" width="1.5703125" style="10" customWidth="1"/>
    <col min="490" max="490" width="12.5703125" style="10" customWidth="1"/>
    <col min="491" max="491" width="1.5703125" style="10" customWidth="1"/>
    <col min="492" max="492" width="12.5703125" style="10" customWidth="1"/>
    <col min="493" max="493" width="11" style="10" bestFit="1" customWidth="1"/>
    <col min="494" max="495" width="13.85546875" style="10" customWidth="1"/>
    <col min="496" max="738" width="9.140625" style="10"/>
    <col min="739" max="742" width="2.5703125" style="10" customWidth="1"/>
    <col min="743" max="743" width="40.5703125" style="10" customWidth="1"/>
    <col min="744" max="744" width="8.42578125" style="10" customWidth="1"/>
    <col min="745" max="745" width="1.5703125" style="10" customWidth="1"/>
    <col min="746" max="746" width="12.5703125" style="10" customWidth="1"/>
    <col min="747" max="747" width="1.5703125" style="10" customWidth="1"/>
    <col min="748" max="748" width="12.5703125" style="10" customWidth="1"/>
    <col min="749" max="749" width="11" style="10" bestFit="1" customWidth="1"/>
    <col min="750" max="751" width="13.85546875" style="10" customWidth="1"/>
    <col min="752" max="994" width="9.140625" style="10"/>
    <col min="995" max="998" width="2.5703125" style="10" customWidth="1"/>
    <col min="999" max="999" width="40.5703125" style="10" customWidth="1"/>
    <col min="1000" max="1000" width="8.42578125" style="10" customWidth="1"/>
    <col min="1001" max="1001" width="1.5703125" style="10" customWidth="1"/>
    <col min="1002" max="1002" width="12.5703125" style="10" customWidth="1"/>
    <col min="1003" max="1003" width="1.5703125" style="10" customWidth="1"/>
    <col min="1004" max="1004" width="12.5703125" style="10" customWidth="1"/>
    <col min="1005" max="1005" width="11" style="10" bestFit="1" customWidth="1"/>
    <col min="1006" max="1007" width="13.85546875" style="10" customWidth="1"/>
    <col min="1008" max="1250" width="9.140625" style="10"/>
    <col min="1251" max="1254" width="2.5703125" style="10" customWidth="1"/>
    <col min="1255" max="1255" width="40.5703125" style="10" customWidth="1"/>
    <col min="1256" max="1256" width="8.42578125" style="10" customWidth="1"/>
    <col min="1257" max="1257" width="1.5703125" style="10" customWidth="1"/>
    <col min="1258" max="1258" width="12.5703125" style="10" customWidth="1"/>
    <col min="1259" max="1259" width="1.5703125" style="10" customWidth="1"/>
    <col min="1260" max="1260" width="12.5703125" style="10" customWidth="1"/>
    <col min="1261" max="1261" width="11" style="10" bestFit="1" customWidth="1"/>
    <col min="1262" max="1263" width="13.85546875" style="10" customWidth="1"/>
    <col min="1264" max="1506" width="9.140625" style="10"/>
    <col min="1507" max="1510" width="2.5703125" style="10" customWidth="1"/>
    <col min="1511" max="1511" width="40.5703125" style="10" customWidth="1"/>
    <col min="1512" max="1512" width="8.42578125" style="10" customWidth="1"/>
    <col min="1513" max="1513" width="1.5703125" style="10" customWidth="1"/>
    <col min="1514" max="1514" width="12.5703125" style="10" customWidth="1"/>
    <col min="1515" max="1515" width="1.5703125" style="10" customWidth="1"/>
    <col min="1516" max="1516" width="12.5703125" style="10" customWidth="1"/>
    <col min="1517" max="1517" width="11" style="10" bestFit="1" customWidth="1"/>
    <col min="1518" max="1519" width="13.85546875" style="10" customWidth="1"/>
    <col min="1520" max="1762" width="9.140625" style="10"/>
    <col min="1763" max="1766" width="2.5703125" style="10" customWidth="1"/>
    <col min="1767" max="1767" width="40.5703125" style="10" customWidth="1"/>
    <col min="1768" max="1768" width="8.42578125" style="10" customWidth="1"/>
    <col min="1769" max="1769" width="1.5703125" style="10" customWidth="1"/>
    <col min="1770" max="1770" width="12.5703125" style="10" customWidth="1"/>
    <col min="1771" max="1771" width="1.5703125" style="10" customWidth="1"/>
    <col min="1772" max="1772" width="12.5703125" style="10" customWidth="1"/>
    <col min="1773" max="1773" width="11" style="10" bestFit="1" customWidth="1"/>
    <col min="1774" max="1775" width="13.85546875" style="10" customWidth="1"/>
    <col min="1776" max="2018" width="9.140625" style="10"/>
    <col min="2019" max="2022" width="2.5703125" style="10" customWidth="1"/>
    <col min="2023" max="2023" width="40.5703125" style="10" customWidth="1"/>
    <col min="2024" max="2024" width="8.42578125" style="10" customWidth="1"/>
    <col min="2025" max="2025" width="1.5703125" style="10" customWidth="1"/>
    <col min="2026" max="2026" width="12.5703125" style="10" customWidth="1"/>
    <col min="2027" max="2027" width="1.5703125" style="10" customWidth="1"/>
    <col min="2028" max="2028" width="12.5703125" style="10" customWidth="1"/>
    <col min="2029" max="2029" width="11" style="10" bestFit="1" customWidth="1"/>
    <col min="2030" max="2031" width="13.85546875" style="10" customWidth="1"/>
    <col min="2032" max="2274" width="9.140625" style="10"/>
    <col min="2275" max="2278" width="2.5703125" style="10" customWidth="1"/>
    <col min="2279" max="2279" width="40.5703125" style="10" customWidth="1"/>
    <col min="2280" max="2280" width="8.42578125" style="10" customWidth="1"/>
    <col min="2281" max="2281" width="1.5703125" style="10" customWidth="1"/>
    <col min="2282" max="2282" width="12.5703125" style="10" customWidth="1"/>
    <col min="2283" max="2283" width="1.5703125" style="10" customWidth="1"/>
    <col min="2284" max="2284" width="12.5703125" style="10" customWidth="1"/>
    <col min="2285" max="2285" width="11" style="10" bestFit="1" customWidth="1"/>
    <col min="2286" max="2287" width="13.85546875" style="10" customWidth="1"/>
    <col min="2288" max="2530" width="9.140625" style="10"/>
    <col min="2531" max="2534" width="2.5703125" style="10" customWidth="1"/>
    <col min="2535" max="2535" width="40.5703125" style="10" customWidth="1"/>
    <col min="2536" max="2536" width="8.42578125" style="10" customWidth="1"/>
    <col min="2537" max="2537" width="1.5703125" style="10" customWidth="1"/>
    <col min="2538" max="2538" width="12.5703125" style="10" customWidth="1"/>
    <col min="2539" max="2539" width="1.5703125" style="10" customWidth="1"/>
    <col min="2540" max="2540" width="12.5703125" style="10" customWidth="1"/>
    <col min="2541" max="2541" width="11" style="10" bestFit="1" customWidth="1"/>
    <col min="2542" max="2543" width="13.85546875" style="10" customWidth="1"/>
    <col min="2544" max="2786" width="9.140625" style="10"/>
    <col min="2787" max="2790" width="2.5703125" style="10" customWidth="1"/>
    <col min="2791" max="2791" width="40.5703125" style="10" customWidth="1"/>
    <col min="2792" max="2792" width="8.42578125" style="10" customWidth="1"/>
    <col min="2793" max="2793" width="1.5703125" style="10" customWidth="1"/>
    <col min="2794" max="2794" width="12.5703125" style="10" customWidth="1"/>
    <col min="2795" max="2795" width="1.5703125" style="10" customWidth="1"/>
    <col min="2796" max="2796" width="12.5703125" style="10" customWidth="1"/>
    <col min="2797" max="2797" width="11" style="10" bestFit="1" customWidth="1"/>
    <col min="2798" max="2799" width="13.85546875" style="10" customWidth="1"/>
    <col min="2800" max="3042" width="9.140625" style="10"/>
    <col min="3043" max="3046" width="2.5703125" style="10" customWidth="1"/>
    <col min="3047" max="3047" width="40.5703125" style="10" customWidth="1"/>
    <col min="3048" max="3048" width="8.42578125" style="10" customWidth="1"/>
    <col min="3049" max="3049" width="1.5703125" style="10" customWidth="1"/>
    <col min="3050" max="3050" width="12.5703125" style="10" customWidth="1"/>
    <col min="3051" max="3051" width="1.5703125" style="10" customWidth="1"/>
    <col min="3052" max="3052" width="12.5703125" style="10" customWidth="1"/>
    <col min="3053" max="3053" width="11" style="10" bestFit="1" customWidth="1"/>
    <col min="3054" max="3055" width="13.85546875" style="10" customWidth="1"/>
    <col min="3056" max="3298" width="9.140625" style="10"/>
    <col min="3299" max="3302" width="2.5703125" style="10" customWidth="1"/>
    <col min="3303" max="3303" width="40.5703125" style="10" customWidth="1"/>
    <col min="3304" max="3304" width="8.42578125" style="10" customWidth="1"/>
    <col min="3305" max="3305" width="1.5703125" style="10" customWidth="1"/>
    <col min="3306" max="3306" width="12.5703125" style="10" customWidth="1"/>
    <col min="3307" max="3307" width="1.5703125" style="10" customWidth="1"/>
    <col min="3308" max="3308" width="12.5703125" style="10" customWidth="1"/>
    <col min="3309" max="3309" width="11" style="10" bestFit="1" customWidth="1"/>
    <col min="3310" max="3311" width="13.85546875" style="10" customWidth="1"/>
    <col min="3312" max="3554" width="9.140625" style="10"/>
    <col min="3555" max="3558" width="2.5703125" style="10" customWidth="1"/>
    <col min="3559" max="3559" width="40.5703125" style="10" customWidth="1"/>
    <col min="3560" max="3560" width="8.42578125" style="10" customWidth="1"/>
    <col min="3561" max="3561" width="1.5703125" style="10" customWidth="1"/>
    <col min="3562" max="3562" width="12.5703125" style="10" customWidth="1"/>
    <col min="3563" max="3563" width="1.5703125" style="10" customWidth="1"/>
    <col min="3564" max="3564" width="12.5703125" style="10" customWidth="1"/>
    <col min="3565" max="3565" width="11" style="10" bestFit="1" customWidth="1"/>
    <col min="3566" max="3567" width="13.85546875" style="10" customWidth="1"/>
    <col min="3568" max="3810" width="9.140625" style="10"/>
    <col min="3811" max="3814" width="2.5703125" style="10" customWidth="1"/>
    <col min="3815" max="3815" width="40.5703125" style="10" customWidth="1"/>
    <col min="3816" max="3816" width="8.42578125" style="10" customWidth="1"/>
    <col min="3817" max="3817" width="1.5703125" style="10" customWidth="1"/>
    <col min="3818" max="3818" width="12.5703125" style="10" customWidth="1"/>
    <col min="3819" max="3819" width="1.5703125" style="10" customWidth="1"/>
    <col min="3820" max="3820" width="12.5703125" style="10" customWidth="1"/>
    <col min="3821" max="3821" width="11" style="10" bestFit="1" customWidth="1"/>
    <col min="3822" max="3823" width="13.85546875" style="10" customWidth="1"/>
    <col min="3824" max="4066" width="9.140625" style="10"/>
    <col min="4067" max="4070" width="2.5703125" style="10" customWidth="1"/>
    <col min="4071" max="4071" width="40.5703125" style="10" customWidth="1"/>
    <col min="4072" max="4072" width="8.42578125" style="10" customWidth="1"/>
    <col min="4073" max="4073" width="1.5703125" style="10" customWidth="1"/>
    <col min="4074" max="4074" width="12.5703125" style="10" customWidth="1"/>
    <col min="4075" max="4075" width="1.5703125" style="10" customWidth="1"/>
    <col min="4076" max="4076" width="12.5703125" style="10" customWidth="1"/>
    <col min="4077" max="4077" width="11" style="10" bestFit="1" customWidth="1"/>
    <col min="4078" max="4079" width="13.85546875" style="10" customWidth="1"/>
    <col min="4080" max="4322" width="9.140625" style="10"/>
    <col min="4323" max="4326" width="2.5703125" style="10" customWidth="1"/>
    <col min="4327" max="4327" width="40.5703125" style="10" customWidth="1"/>
    <col min="4328" max="4328" width="8.42578125" style="10" customWidth="1"/>
    <col min="4329" max="4329" width="1.5703125" style="10" customWidth="1"/>
    <col min="4330" max="4330" width="12.5703125" style="10" customWidth="1"/>
    <col min="4331" max="4331" width="1.5703125" style="10" customWidth="1"/>
    <col min="4332" max="4332" width="12.5703125" style="10" customWidth="1"/>
    <col min="4333" max="4333" width="11" style="10" bestFit="1" customWidth="1"/>
    <col min="4334" max="4335" width="13.85546875" style="10" customWidth="1"/>
    <col min="4336" max="4578" width="9.140625" style="10"/>
    <col min="4579" max="4582" width="2.5703125" style="10" customWidth="1"/>
    <col min="4583" max="4583" width="40.5703125" style="10" customWidth="1"/>
    <col min="4584" max="4584" width="8.42578125" style="10" customWidth="1"/>
    <col min="4585" max="4585" width="1.5703125" style="10" customWidth="1"/>
    <col min="4586" max="4586" width="12.5703125" style="10" customWidth="1"/>
    <col min="4587" max="4587" width="1.5703125" style="10" customWidth="1"/>
    <col min="4588" max="4588" width="12.5703125" style="10" customWidth="1"/>
    <col min="4589" max="4589" width="11" style="10" bestFit="1" customWidth="1"/>
    <col min="4590" max="4591" width="13.85546875" style="10" customWidth="1"/>
    <col min="4592" max="4834" width="9.140625" style="10"/>
    <col min="4835" max="4838" width="2.5703125" style="10" customWidth="1"/>
    <col min="4839" max="4839" width="40.5703125" style="10" customWidth="1"/>
    <col min="4840" max="4840" width="8.42578125" style="10" customWidth="1"/>
    <col min="4841" max="4841" width="1.5703125" style="10" customWidth="1"/>
    <col min="4842" max="4842" width="12.5703125" style="10" customWidth="1"/>
    <col min="4843" max="4843" width="1.5703125" style="10" customWidth="1"/>
    <col min="4844" max="4844" width="12.5703125" style="10" customWidth="1"/>
    <col min="4845" max="4845" width="11" style="10" bestFit="1" customWidth="1"/>
    <col min="4846" max="4847" width="13.85546875" style="10" customWidth="1"/>
    <col min="4848" max="5090" width="9.140625" style="10"/>
    <col min="5091" max="5094" width="2.5703125" style="10" customWidth="1"/>
    <col min="5095" max="5095" width="40.5703125" style="10" customWidth="1"/>
    <col min="5096" max="5096" width="8.42578125" style="10" customWidth="1"/>
    <col min="5097" max="5097" width="1.5703125" style="10" customWidth="1"/>
    <col min="5098" max="5098" width="12.5703125" style="10" customWidth="1"/>
    <col min="5099" max="5099" width="1.5703125" style="10" customWidth="1"/>
    <col min="5100" max="5100" width="12.5703125" style="10" customWidth="1"/>
    <col min="5101" max="5101" width="11" style="10" bestFit="1" customWidth="1"/>
    <col min="5102" max="5103" width="13.85546875" style="10" customWidth="1"/>
    <col min="5104" max="5346" width="9.140625" style="10"/>
    <col min="5347" max="5350" width="2.5703125" style="10" customWidth="1"/>
    <col min="5351" max="5351" width="40.5703125" style="10" customWidth="1"/>
    <col min="5352" max="5352" width="8.42578125" style="10" customWidth="1"/>
    <col min="5353" max="5353" width="1.5703125" style="10" customWidth="1"/>
    <col min="5354" max="5354" width="12.5703125" style="10" customWidth="1"/>
    <col min="5355" max="5355" width="1.5703125" style="10" customWidth="1"/>
    <col min="5356" max="5356" width="12.5703125" style="10" customWidth="1"/>
    <col min="5357" max="5357" width="11" style="10" bestFit="1" customWidth="1"/>
    <col min="5358" max="5359" width="13.85546875" style="10" customWidth="1"/>
    <col min="5360" max="5602" width="9.140625" style="10"/>
    <col min="5603" max="5606" width="2.5703125" style="10" customWidth="1"/>
    <col min="5607" max="5607" width="40.5703125" style="10" customWidth="1"/>
    <col min="5608" max="5608" width="8.42578125" style="10" customWidth="1"/>
    <col min="5609" max="5609" width="1.5703125" style="10" customWidth="1"/>
    <col min="5610" max="5610" width="12.5703125" style="10" customWidth="1"/>
    <col min="5611" max="5611" width="1.5703125" style="10" customWidth="1"/>
    <col min="5612" max="5612" width="12.5703125" style="10" customWidth="1"/>
    <col min="5613" max="5613" width="11" style="10" bestFit="1" customWidth="1"/>
    <col min="5614" max="5615" width="13.85546875" style="10" customWidth="1"/>
    <col min="5616" max="5858" width="9.140625" style="10"/>
    <col min="5859" max="5862" width="2.5703125" style="10" customWidth="1"/>
    <col min="5863" max="5863" width="40.5703125" style="10" customWidth="1"/>
    <col min="5864" max="5864" width="8.42578125" style="10" customWidth="1"/>
    <col min="5865" max="5865" width="1.5703125" style="10" customWidth="1"/>
    <col min="5866" max="5866" width="12.5703125" style="10" customWidth="1"/>
    <col min="5867" max="5867" width="1.5703125" style="10" customWidth="1"/>
    <col min="5868" max="5868" width="12.5703125" style="10" customWidth="1"/>
    <col min="5869" max="5869" width="11" style="10" bestFit="1" customWidth="1"/>
    <col min="5870" max="5871" width="13.85546875" style="10" customWidth="1"/>
    <col min="5872" max="6114" width="9.140625" style="10"/>
    <col min="6115" max="6118" width="2.5703125" style="10" customWidth="1"/>
    <col min="6119" max="6119" width="40.5703125" style="10" customWidth="1"/>
    <col min="6120" max="6120" width="8.42578125" style="10" customWidth="1"/>
    <col min="6121" max="6121" width="1.5703125" style="10" customWidth="1"/>
    <col min="6122" max="6122" width="12.5703125" style="10" customWidth="1"/>
    <col min="6123" max="6123" width="1.5703125" style="10" customWidth="1"/>
    <col min="6124" max="6124" width="12.5703125" style="10" customWidth="1"/>
    <col min="6125" max="6125" width="11" style="10" bestFit="1" customWidth="1"/>
    <col min="6126" max="6127" width="13.85546875" style="10" customWidth="1"/>
    <col min="6128" max="6370" width="9.140625" style="10"/>
    <col min="6371" max="6374" width="2.5703125" style="10" customWidth="1"/>
    <col min="6375" max="6375" width="40.5703125" style="10" customWidth="1"/>
    <col min="6376" max="6376" width="8.42578125" style="10" customWidth="1"/>
    <col min="6377" max="6377" width="1.5703125" style="10" customWidth="1"/>
    <col min="6378" max="6378" width="12.5703125" style="10" customWidth="1"/>
    <col min="6379" max="6379" width="1.5703125" style="10" customWidth="1"/>
    <col min="6380" max="6380" width="12.5703125" style="10" customWidth="1"/>
    <col min="6381" max="6381" width="11" style="10" bestFit="1" customWidth="1"/>
    <col min="6382" max="6383" width="13.85546875" style="10" customWidth="1"/>
    <col min="6384" max="6626" width="9.140625" style="10"/>
    <col min="6627" max="6630" width="2.5703125" style="10" customWidth="1"/>
    <col min="6631" max="6631" width="40.5703125" style="10" customWidth="1"/>
    <col min="6632" max="6632" width="8.42578125" style="10" customWidth="1"/>
    <col min="6633" max="6633" width="1.5703125" style="10" customWidth="1"/>
    <col min="6634" max="6634" width="12.5703125" style="10" customWidth="1"/>
    <col min="6635" max="6635" width="1.5703125" style="10" customWidth="1"/>
    <col min="6636" max="6636" width="12.5703125" style="10" customWidth="1"/>
    <col min="6637" max="6637" width="11" style="10" bestFit="1" customWidth="1"/>
    <col min="6638" max="6639" width="13.85546875" style="10" customWidth="1"/>
    <col min="6640" max="6882" width="9.140625" style="10"/>
    <col min="6883" max="6886" width="2.5703125" style="10" customWidth="1"/>
    <col min="6887" max="6887" width="40.5703125" style="10" customWidth="1"/>
    <col min="6888" max="6888" width="8.42578125" style="10" customWidth="1"/>
    <col min="6889" max="6889" width="1.5703125" style="10" customWidth="1"/>
    <col min="6890" max="6890" width="12.5703125" style="10" customWidth="1"/>
    <col min="6891" max="6891" width="1.5703125" style="10" customWidth="1"/>
    <col min="6892" max="6892" width="12.5703125" style="10" customWidth="1"/>
    <col min="6893" max="6893" width="11" style="10" bestFit="1" customWidth="1"/>
    <col min="6894" max="6895" width="13.85546875" style="10" customWidth="1"/>
    <col min="6896" max="7138" width="9.140625" style="10"/>
    <col min="7139" max="7142" width="2.5703125" style="10" customWidth="1"/>
    <col min="7143" max="7143" width="40.5703125" style="10" customWidth="1"/>
    <col min="7144" max="7144" width="8.42578125" style="10" customWidth="1"/>
    <col min="7145" max="7145" width="1.5703125" style="10" customWidth="1"/>
    <col min="7146" max="7146" width="12.5703125" style="10" customWidth="1"/>
    <col min="7147" max="7147" width="1.5703125" style="10" customWidth="1"/>
    <col min="7148" max="7148" width="12.5703125" style="10" customWidth="1"/>
    <col min="7149" max="7149" width="11" style="10" bestFit="1" customWidth="1"/>
    <col min="7150" max="7151" width="13.85546875" style="10" customWidth="1"/>
    <col min="7152" max="7394" width="9.140625" style="10"/>
    <col min="7395" max="7398" width="2.5703125" style="10" customWidth="1"/>
    <col min="7399" max="7399" width="40.5703125" style="10" customWidth="1"/>
    <col min="7400" max="7400" width="8.42578125" style="10" customWidth="1"/>
    <col min="7401" max="7401" width="1.5703125" style="10" customWidth="1"/>
    <col min="7402" max="7402" width="12.5703125" style="10" customWidth="1"/>
    <col min="7403" max="7403" width="1.5703125" style="10" customWidth="1"/>
    <col min="7404" max="7404" width="12.5703125" style="10" customWidth="1"/>
    <col min="7405" max="7405" width="11" style="10" bestFit="1" customWidth="1"/>
    <col min="7406" max="7407" width="13.85546875" style="10" customWidth="1"/>
    <col min="7408" max="7650" width="9.140625" style="10"/>
    <col min="7651" max="7654" width="2.5703125" style="10" customWidth="1"/>
    <col min="7655" max="7655" width="40.5703125" style="10" customWidth="1"/>
    <col min="7656" max="7656" width="8.42578125" style="10" customWidth="1"/>
    <col min="7657" max="7657" width="1.5703125" style="10" customWidth="1"/>
    <col min="7658" max="7658" width="12.5703125" style="10" customWidth="1"/>
    <col min="7659" max="7659" width="1.5703125" style="10" customWidth="1"/>
    <col min="7660" max="7660" width="12.5703125" style="10" customWidth="1"/>
    <col min="7661" max="7661" width="11" style="10" bestFit="1" customWidth="1"/>
    <col min="7662" max="7663" width="13.85546875" style="10" customWidth="1"/>
    <col min="7664" max="7906" width="9.140625" style="10"/>
    <col min="7907" max="7910" width="2.5703125" style="10" customWidth="1"/>
    <col min="7911" max="7911" width="40.5703125" style="10" customWidth="1"/>
    <col min="7912" max="7912" width="8.42578125" style="10" customWidth="1"/>
    <col min="7913" max="7913" width="1.5703125" style="10" customWidth="1"/>
    <col min="7914" max="7914" width="12.5703125" style="10" customWidth="1"/>
    <col min="7915" max="7915" width="1.5703125" style="10" customWidth="1"/>
    <col min="7916" max="7916" width="12.5703125" style="10" customWidth="1"/>
    <col min="7917" max="7917" width="11" style="10" bestFit="1" customWidth="1"/>
    <col min="7918" max="7919" width="13.85546875" style="10" customWidth="1"/>
    <col min="7920" max="8162" width="9.140625" style="10"/>
    <col min="8163" max="8166" width="2.5703125" style="10" customWidth="1"/>
    <col min="8167" max="8167" width="40.5703125" style="10" customWidth="1"/>
    <col min="8168" max="8168" width="8.42578125" style="10" customWidth="1"/>
    <col min="8169" max="8169" width="1.5703125" style="10" customWidth="1"/>
    <col min="8170" max="8170" width="12.5703125" style="10" customWidth="1"/>
    <col min="8171" max="8171" width="1.5703125" style="10" customWidth="1"/>
    <col min="8172" max="8172" width="12.5703125" style="10" customWidth="1"/>
    <col min="8173" max="8173" width="11" style="10" bestFit="1" customWidth="1"/>
    <col min="8174" max="8175" width="13.85546875" style="10" customWidth="1"/>
    <col min="8176" max="8418" width="9.140625" style="10"/>
    <col min="8419" max="8422" width="2.5703125" style="10" customWidth="1"/>
    <col min="8423" max="8423" width="40.5703125" style="10" customWidth="1"/>
    <col min="8424" max="8424" width="8.42578125" style="10" customWidth="1"/>
    <col min="8425" max="8425" width="1.5703125" style="10" customWidth="1"/>
    <col min="8426" max="8426" width="12.5703125" style="10" customWidth="1"/>
    <col min="8427" max="8427" width="1.5703125" style="10" customWidth="1"/>
    <col min="8428" max="8428" width="12.5703125" style="10" customWidth="1"/>
    <col min="8429" max="8429" width="11" style="10" bestFit="1" customWidth="1"/>
    <col min="8430" max="8431" width="13.85546875" style="10" customWidth="1"/>
    <col min="8432" max="8674" width="9.140625" style="10"/>
    <col min="8675" max="8678" width="2.5703125" style="10" customWidth="1"/>
    <col min="8679" max="8679" width="40.5703125" style="10" customWidth="1"/>
    <col min="8680" max="8680" width="8.42578125" style="10" customWidth="1"/>
    <col min="8681" max="8681" width="1.5703125" style="10" customWidth="1"/>
    <col min="8682" max="8682" width="12.5703125" style="10" customWidth="1"/>
    <col min="8683" max="8683" width="1.5703125" style="10" customWidth="1"/>
    <col min="8684" max="8684" width="12.5703125" style="10" customWidth="1"/>
    <col min="8685" max="8685" width="11" style="10" bestFit="1" customWidth="1"/>
    <col min="8686" max="8687" width="13.85546875" style="10" customWidth="1"/>
    <col min="8688" max="8930" width="9.140625" style="10"/>
    <col min="8931" max="8934" width="2.5703125" style="10" customWidth="1"/>
    <col min="8935" max="8935" width="40.5703125" style="10" customWidth="1"/>
    <col min="8936" max="8936" width="8.42578125" style="10" customWidth="1"/>
    <col min="8937" max="8937" width="1.5703125" style="10" customWidth="1"/>
    <col min="8938" max="8938" width="12.5703125" style="10" customWidth="1"/>
    <col min="8939" max="8939" width="1.5703125" style="10" customWidth="1"/>
    <col min="8940" max="8940" width="12.5703125" style="10" customWidth="1"/>
    <col min="8941" max="8941" width="11" style="10" bestFit="1" customWidth="1"/>
    <col min="8942" max="8943" width="13.85546875" style="10" customWidth="1"/>
    <col min="8944" max="9186" width="9.140625" style="10"/>
    <col min="9187" max="9190" width="2.5703125" style="10" customWidth="1"/>
    <col min="9191" max="9191" width="40.5703125" style="10" customWidth="1"/>
    <col min="9192" max="9192" width="8.42578125" style="10" customWidth="1"/>
    <col min="9193" max="9193" width="1.5703125" style="10" customWidth="1"/>
    <col min="9194" max="9194" width="12.5703125" style="10" customWidth="1"/>
    <col min="9195" max="9195" width="1.5703125" style="10" customWidth="1"/>
    <col min="9196" max="9196" width="12.5703125" style="10" customWidth="1"/>
    <col min="9197" max="9197" width="11" style="10" bestFit="1" customWidth="1"/>
    <col min="9198" max="9199" width="13.85546875" style="10" customWidth="1"/>
    <col min="9200" max="9442" width="9.140625" style="10"/>
    <col min="9443" max="9446" width="2.5703125" style="10" customWidth="1"/>
    <col min="9447" max="9447" width="40.5703125" style="10" customWidth="1"/>
    <col min="9448" max="9448" width="8.42578125" style="10" customWidth="1"/>
    <col min="9449" max="9449" width="1.5703125" style="10" customWidth="1"/>
    <col min="9450" max="9450" width="12.5703125" style="10" customWidth="1"/>
    <col min="9451" max="9451" width="1.5703125" style="10" customWidth="1"/>
    <col min="9452" max="9452" width="12.5703125" style="10" customWidth="1"/>
    <col min="9453" max="9453" width="11" style="10" bestFit="1" customWidth="1"/>
    <col min="9454" max="9455" width="13.85546875" style="10" customWidth="1"/>
    <col min="9456" max="9698" width="9.140625" style="10"/>
    <col min="9699" max="9702" width="2.5703125" style="10" customWidth="1"/>
    <col min="9703" max="9703" width="40.5703125" style="10" customWidth="1"/>
    <col min="9704" max="9704" width="8.42578125" style="10" customWidth="1"/>
    <col min="9705" max="9705" width="1.5703125" style="10" customWidth="1"/>
    <col min="9706" max="9706" width="12.5703125" style="10" customWidth="1"/>
    <col min="9707" max="9707" width="1.5703125" style="10" customWidth="1"/>
    <col min="9708" max="9708" width="12.5703125" style="10" customWidth="1"/>
    <col min="9709" max="9709" width="11" style="10" bestFit="1" customWidth="1"/>
    <col min="9710" max="9711" width="13.85546875" style="10" customWidth="1"/>
    <col min="9712" max="9954" width="9.140625" style="10"/>
    <col min="9955" max="9958" width="2.5703125" style="10" customWidth="1"/>
    <col min="9959" max="9959" width="40.5703125" style="10" customWidth="1"/>
    <col min="9960" max="9960" width="8.42578125" style="10" customWidth="1"/>
    <col min="9961" max="9961" width="1.5703125" style="10" customWidth="1"/>
    <col min="9962" max="9962" width="12.5703125" style="10" customWidth="1"/>
    <col min="9963" max="9963" width="1.5703125" style="10" customWidth="1"/>
    <col min="9964" max="9964" width="12.5703125" style="10" customWidth="1"/>
    <col min="9965" max="9965" width="11" style="10" bestFit="1" customWidth="1"/>
    <col min="9966" max="9967" width="13.85546875" style="10" customWidth="1"/>
    <col min="9968" max="10210" width="9.140625" style="10"/>
    <col min="10211" max="10214" width="2.5703125" style="10" customWidth="1"/>
    <col min="10215" max="10215" width="40.5703125" style="10" customWidth="1"/>
    <col min="10216" max="10216" width="8.42578125" style="10" customWidth="1"/>
    <col min="10217" max="10217" width="1.5703125" style="10" customWidth="1"/>
    <col min="10218" max="10218" width="12.5703125" style="10" customWidth="1"/>
    <col min="10219" max="10219" width="1.5703125" style="10" customWidth="1"/>
    <col min="10220" max="10220" width="12.5703125" style="10" customWidth="1"/>
    <col min="10221" max="10221" width="11" style="10" bestFit="1" customWidth="1"/>
    <col min="10222" max="10223" width="13.85546875" style="10" customWidth="1"/>
    <col min="10224" max="10466" width="9.140625" style="10"/>
    <col min="10467" max="10470" width="2.5703125" style="10" customWidth="1"/>
    <col min="10471" max="10471" width="40.5703125" style="10" customWidth="1"/>
    <col min="10472" max="10472" width="8.42578125" style="10" customWidth="1"/>
    <col min="10473" max="10473" width="1.5703125" style="10" customWidth="1"/>
    <col min="10474" max="10474" width="12.5703125" style="10" customWidth="1"/>
    <col min="10475" max="10475" width="1.5703125" style="10" customWidth="1"/>
    <col min="10476" max="10476" width="12.5703125" style="10" customWidth="1"/>
    <col min="10477" max="10477" width="11" style="10" bestFit="1" customWidth="1"/>
    <col min="10478" max="10479" width="13.85546875" style="10" customWidth="1"/>
    <col min="10480" max="10722" width="9.140625" style="10"/>
    <col min="10723" max="10726" width="2.5703125" style="10" customWidth="1"/>
    <col min="10727" max="10727" width="40.5703125" style="10" customWidth="1"/>
    <col min="10728" max="10728" width="8.42578125" style="10" customWidth="1"/>
    <col min="10729" max="10729" width="1.5703125" style="10" customWidth="1"/>
    <col min="10730" max="10730" width="12.5703125" style="10" customWidth="1"/>
    <col min="10731" max="10731" width="1.5703125" style="10" customWidth="1"/>
    <col min="10732" max="10732" width="12.5703125" style="10" customWidth="1"/>
    <col min="10733" max="10733" width="11" style="10" bestFit="1" customWidth="1"/>
    <col min="10734" max="10735" width="13.85546875" style="10" customWidth="1"/>
    <col min="10736" max="10978" width="9.140625" style="10"/>
    <col min="10979" max="10982" width="2.5703125" style="10" customWidth="1"/>
    <col min="10983" max="10983" width="40.5703125" style="10" customWidth="1"/>
    <col min="10984" max="10984" width="8.42578125" style="10" customWidth="1"/>
    <col min="10985" max="10985" width="1.5703125" style="10" customWidth="1"/>
    <col min="10986" max="10986" width="12.5703125" style="10" customWidth="1"/>
    <col min="10987" max="10987" width="1.5703125" style="10" customWidth="1"/>
    <col min="10988" max="10988" width="12.5703125" style="10" customWidth="1"/>
    <col min="10989" max="10989" width="11" style="10" bestFit="1" customWidth="1"/>
    <col min="10990" max="10991" width="13.85546875" style="10" customWidth="1"/>
    <col min="10992" max="11234" width="9.140625" style="10"/>
    <col min="11235" max="11238" width="2.5703125" style="10" customWidth="1"/>
    <col min="11239" max="11239" width="40.5703125" style="10" customWidth="1"/>
    <col min="11240" max="11240" width="8.42578125" style="10" customWidth="1"/>
    <col min="11241" max="11241" width="1.5703125" style="10" customWidth="1"/>
    <col min="11242" max="11242" width="12.5703125" style="10" customWidth="1"/>
    <col min="11243" max="11243" width="1.5703125" style="10" customWidth="1"/>
    <col min="11244" max="11244" width="12.5703125" style="10" customWidth="1"/>
    <col min="11245" max="11245" width="11" style="10" bestFit="1" customWidth="1"/>
    <col min="11246" max="11247" width="13.85546875" style="10" customWidth="1"/>
    <col min="11248" max="11490" width="9.140625" style="10"/>
    <col min="11491" max="11494" width="2.5703125" style="10" customWidth="1"/>
    <col min="11495" max="11495" width="40.5703125" style="10" customWidth="1"/>
    <col min="11496" max="11496" width="8.42578125" style="10" customWidth="1"/>
    <col min="11497" max="11497" width="1.5703125" style="10" customWidth="1"/>
    <col min="11498" max="11498" width="12.5703125" style="10" customWidth="1"/>
    <col min="11499" max="11499" width="1.5703125" style="10" customWidth="1"/>
    <col min="11500" max="11500" width="12.5703125" style="10" customWidth="1"/>
    <col min="11501" max="11501" width="11" style="10" bestFit="1" customWidth="1"/>
    <col min="11502" max="11503" width="13.85546875" style="10" customWidth="1"/>
    <col min="11504" max="11746" width="9.140625" style="10"/>
    <col min="11747" max="11750" width="2.5703125" style="10" customWidth="1"/>
    <col min="11751" max="11751" width="40.5703125" style="10" customWidth="1"/>
    <col min="11752" max="11752" width="8.42578125" style="10" customWidth="1"/>
    <col min="11753" max="11753" width="1.5703125" style="10" customWidth="1"/>
    <col min="11754" max="11754" width="12.5703125" style="10" customWidth="1"/>
    <col min="11755" max="11755" width="1.5703125" style="10" customWidth="1"/>
    <col min="11756" max="11756" width="12.5703125" style="10" customWidth="1"/>
    <col min="11757" max="11757" width="11" style="10" bestFit="1" customWidth="1"/>
    <col min="11758" max="11759" width="13.85546875" style="10" customWidth="1"/>
    <col min="11760" max="12002" width="9.140625" style="10"/>
    <col min="12003" max="12006" width="2.5703125" style="10" customWidth="1"/>
    <col min="12007" max="12007" width="40.5703125" style="10" customWidth="1"/>
    <col min="12008" max="12008" width="8.42578125" style="10" customWidth="1"/>
    <col min="12009" max="12009" width="1.5703125" style="10" customWidth="1"/>
    <col min="12010" max="12010" width="12.5703125" style="10" customWidth="1"/>
    <col min="12011" max="12011" width="1.5703125" style="10" customWidth="1"/>
    <col min="12012" max="12012" width="12.5703125" style="10" customWidth="1"/>
    <col min="12013" max="12013" width="11" style="10" bestFit="1" customWidth="1"/>
    <col min="12014" max="12015" width="13.85546875" style="10" customWidth="1"/>
    <col min="12016" max="12258" width="9.140625" style="10"/>
    <col min="12259" max="12262" width="2.5703125" style="10" customWidth="1"/>
    <col min="12263" max="12263" width="40.5703125" style="10" customWidth="1"/>
    <col min="12264" max="12264" width="8.42578125" style="10" customWidth="1"/>
    <col min="12265" max="12265" width="1.5703125" style="10" customWidth="1"/>
    <col min="12266" max="12266" width="12.5703125" style="10" customWidth="1"/>
    <col min="12267" max="12267" width="1.5703125" style="10" customWidth="1"/>
    <col min="12268" max="12268" width="12.5703125" style="10" customWidth="1"/>
    <col min="12269" max="12269" width="11" style="10" bestFit="1" customWidth="1"/>
    <col min="12270" max="12271" width="13.85546875" style="10" customWidth="1"/>
    <col min="12272" max="12514" width="9.140625" style="10"/>
    <col min="12515" max="12518" width="2.5703125" style="10" customWidth="1"/>
    <col min="12519" max="12519" width="40.5703125" style="10" customWidth="1"/>
    <col min="12520" max="12520" width="8.42578125" style="10" customWidth="1"/>
    <col min="12521" max="12521" width="1.5703125" style="10" customWidth="1"/>
    <col min="12522" max="12522" width="12.5703125" style="10" customWidth="1"/>
    <col min="12523" max="12523" width="1.5703125" style="10" customWidth="1"/>
    <col min="12524" max="12524" width="12.5703125" style="10" customWidth="1"/>
    <col min="12525" max="12525" width="11" style="10" bestFit="1" customWidth="1"/>
    <col min="12526" max="12527" width="13.85546875" style="10" customWidth="1"/>
    <col min="12528" max="12770" width="9.140625" style="10"/>
    <col min="12771" max="12774" width="2.5703125" style="10" customWidth="1"/>
    <col min="12775" max="12775" width="40.5703125" style="10" customWidth="1"/>
    <col min="12776" max="12776" width="8.42578125" style="10" customWidth="1"/>
    <col min="12777" max="12777" width="1.5703125" style="10" customWidth="1"/>
    <col min="12778" max="12778" width="12.5703125" style="10" customWidth="1"/>
    <col min="12779" max="12779" width="1.5703125" style="10" customWidth="1"/>
    <col min="12780" max="12780" width="12.5703125" style="10" customWidth="1"/>
    <col min="12781" max="12781" width="11" style="10" bestFit="1" customWidth="1"/>
    <col min="12782" max="12783" width="13.85546875" style="10" customWidth="1"/>
    <col min="12784" max="13026" width="9.140625" style="10"/>
    <col min="13027" max="13030" width="2.5703125" style="10" customWidth="1"/>
    <col min="13031" max="13031" width="40.5703125" style="10" customWidth="1"/>
    <col min="13032" max="13032" width="8.42578125" style="10" customWidth="1"/>
    <col min="13033" max="13033" width="1.5703125" style="10" customWidth="1"/>
    <col min="13034" max="13034" width="12.5703125" style="10" customWidth="1"/>
    <col min="13035" max="13035" width="1.5703125" style="10" customWidth="1"/>
    <col min="13036" max="13036" width="12.5703125" style="10" customWidth="1"/>
    <col min="13037" max="13037" width="11" style="10" bestFit="1" customWidth="1"/>
    <col min="13038" max="13039" width="13.85546875" style="10" customWidth="1"/>
    <col min="13040" max="13282" width="9.140625" style="10"/>
    <col min="13283" max="13286" width="2.5703125" style="10" customWidth="1"/>
    <col min="13287" max="13287" width="40.5703125" style="10" customWidth="1"/>
    <col min="13288" max="13288" width="8.42578125" style="10" customWidth="1"/>
    <col min="13289" max="13289" width="1.5703125" style="10" customWidth="1"/>
    <col min="13290" max="13290" width="12.5703125" style="10" customWidth="1"/>
    <col min="13291" max="13291" width="1.5703125" style="10" customWidth="1"/>
    <col min="13292" max="13292" width="12.5703125" style="10" customWidth="1"/>
    <col min="13293" max="13293" width="11" style="10" bestFit="1" customWidth="1"/>
    <col min="13294" max="13295" width="13.85546875" style="10" customWidth="1"/>
    <col min="13296" max="13538" width="9.140625" style="10"/>
    <col min="13539" max="13542" width="2.5703125" style="10" customWidth="1"/>
    <col min="13543" max="13543" width="40.5703125" style="10" customWidth="1"/>
    <col min="13544" max="13544" width="8.42578125" style="10" customWidth="1"/>
    <col min="13545" max="13545" width="1.5703125" style="10" customWidth="1"/>
    <col min="13546" max="13546" width="12.5703125" style="10" customWidth="1"/>
    <col min="13547" max="13547" width="1.5703125" style="10" customWidth="1"/>
    <col min="13548" max="13548" width="12.5703125" style="10" customWidth="1"/>
    <col min="13549" max="13549" width="11" style="10" bestFit="1" customWidth="1"/>
    <col min="13550" max="13551" width="13.85546875" style="10" customWidth="1"/>
    <col min="13552" max="13794" width="9.140625" style="10"/>
    <col min="13795" max="13798" width="2.5703125" style="10" customWidth="1"/>
    <col min="13799" max="13799" width="40.5703125" style="10" customWidth="1"/>
    <col min="13800" max="13800" width="8.42578125" style="10" customWidth="1"/>
    <col min="13801" max="13801" width="1.5703125" style="10" customWidth="1"/>
    <col min="13802" max="13802" width="12.5703125" style="10" customWidth="1"/>
    <col min="13803" max="13803" width="1.5703125" style="10" customWidth="1"/>
    <col min="13804" max="13804" width="12.5703125" style="10" customWidth="1"/>
    <col min="13805" max="13805" width="11" style="10" bestFit="1" customWidth="1"/>
    <col min="13806" max="13807" width="13.85546875" style="10" customWidth="1"/>
    <col min="13808" max="14050" width="9.140625" style="10"/>
    <col min="14051" max="14054" width="2.5703125" style="10" customWidth="1"/>
    <col min="14055" max="14055" width="40.5703125" style="10" customWidth="1"/>
    <col min="14056" max="14056" width="8.42578125" style="10" customWidth="1"/>
    <col min="14057" max="14057" width="1.5703125" style="10" customWidth="1"/>
    <col min="14058" max="14058" width="12.5703125" style="10" customWidth="1"/>
    <col min="14059" max="14059" width="1.5703125" style="10" customWidth="1"/>
    <col min="14060" max="14060" width="12.5703125" style="10" customWidth="1"/>
    <col min="14061" max="14061" width="11" style="10" bestFit="1" customWidth="1"/>
    <col min="14062" max="14063" width="13.85546875" style="10" customWidth="1"/>
    <col min="14064" max="14306" width="9.140625" style="10"/>
    <col min="14307" max="14310" width="2.5703125" style="10" customWidth="1"/>
    <col min="14311" max="14311" width="40.5703125" style="10" customWidth="1"/>
    <col min="14312" max="14312" width="8.42578125" style="10" customWidth="1"/>
    <col min="14313" max="14313" width="1.5703125" style="10" customWidth="1"/>
    <col min="14314" max="14314" width="12.5703125" style="10" customWidth="1"/>
    <col min="14315" max="14315" width="1.5703125" style="10" customWidth="1"/>
    <col min="14316" max="14316" width="12.5703125" style="10" customWidth="1"/>
    <col min="14317" max="14317" width="11" style="10" bestFit="1" customWidth="1"/>
    <col min="14318" max="14319" width="13.85546875" style="10" customWidth="1"/>
    <col min="14320" max="14562" width="9.140625" style="10"/>
    <col min="14563" max="14566" width="2.5703125" style="10" customWidth="1"/>
    <col min="14567" max="14567" width="40.5703125" style="10" customWidth="1"/>
    <col min="14568" max="14568" width="8.42578125" style="10" customWidth="1"/>
    <col min="14569" max="14569" width="1.5703125" style="10" customWidth="1"/>
    <col min="14570" max="14570" width="12.5703125" style="10" customWidth="1"/>
    <col min="14571" max="14571" width="1.5703125" style="10" customWidth="1"/>
    <col min="14572" max="14572" width="12.5703125" style="10" customWidth="1"/>
    <col min="14573" max="14573" width="11" style="10" bestFit="1" customWidth="1"/>
    <col min="14574" max="14575" width="13.85546875" style="10" customWidth="1"/>
    <col min="14576" max="14818" width="9.140625" style="10"/>
    <col min="14819" max="14822" width="2.5703125" style="10" customWidth="1"/>
    <col min="14823" max="14823" width="40.5703125" style="10" customWidth="1"/>
    <col min="14824" max="14824" width="8.42578125" style="10" customWidth="1"/>
    <col min="14825" max="14825" width="1.5703125" style="10" customWidth="1"/>
    <col min="14826" max="14826" width="12.5703125" style="10" customWidth="1"/>
    <col min="14827" max="14827" width="1.5703125" style="10" customWidth="1"/>
    <col min="14828" max="14828" width="12.5703125" style="10" customWidth="1"/>
    <col min="14829" max="14829" width="11" style="10" bestFit="1" customWidth="1"/>
    <col min="14830" max="14831" width="13.85546875" style="10" customWidth="1"/>
    <col min="14832" max="15074" width="9.140625" style="10"/>
    <col min="15075" max="15078" width="2.5703125" style="10" customWidth="1"/>
    <col min="15079" max="15079" width="40.5703125" style="10" customWidth="1"/>
    <col min="15080" max="15080" width="8.42578125" style="10" customWidth="1"/>
    <col min="15081" max="15081" width="1.5703125" style="10" customWidth="1"/>
    <col min="15082" max="15082" width="12.5703125" style="10" customWidth="1"/>
    <col min="15083" max="15083" width="1.5703125" style="10" customWidth="1"/>
    <col min="15084" max="15084" width="12.5703125" style="10" customWidth="1"/>
    <col min="15085" max="15085" width="11" style="10" bestFit="1" customWidth="1"/>
    <col min="15086" max="15087" width="13.85546875" style="10" customWidth="1"/>
    <col min="15088" max="15330" width="9.140625" style="10"/>
    <col min="15331" max="15334" width="2.5703125" style="10" customWidth="1"/>
    <col min="15335" max="15335" width="40.5703125" style="10" customWidth="1"/>
    <col min="15336" max="15336" width="8.42578125" style="10" customWidth="1"/>
    <col min="15337" max="15337" width="1.5703125" style="10" customWidth="1"/>
    <col min="15338" max="15338" width="12.5703125" style="10" customWidth="1"/>
    <col min="15339" max="15339" width="1.5703125" style="10" customWidth="1"/>
    <col min="15340" max="15340" width="12.5703125" style="10" customWidth="1"/>
    <col min="15341" max="15341" width="11" style="10" bestFit="1" customWidth="1"/>
    <col min="15342" max="15343" width="13.85546875" style="10" customWidth="1"/>
    <col min="15344" max="15586" width="9.140625" style="10"/>
    <col min="15587" max="15590" width="2.5703125" style="10" customWidth="1"/>
    <col min="15591" max="15591" width="40.5703125" style="10" customWidth="1"/>
    <col min="15592" max="15592" width="8.42578125" style="10" customWidth="1"/>
    <col min="15593" max="15593" width="1.5703125" style="10" customWidth="1"/>
    <col min="15594" max="15594" width="12.5703125" style="10" customWidth="1"/>
    <col min="15595" max="15595" width="1.5703125" style="10" customWidth="1"/>
    <col min="15596" max="15596" width="12.5703125" style="10" customWidth="1"/>
    <col min="15597" max="15597" width="11" style="10" bestFit="1" customWidth="1"/>
    <col min="15598" max="15599" width="13.85546875" style="10" customWidth="1"/>
    <col min="15600" max="15842" width="9.140625" style="10"/>
    <col min="15843" max="15846" width="2.5703125" style="10" customWidth="1"/>
    <col min="15847" max="15847" width="40.5703125" style="10" customWidth="1"/>
    <col min="15848" max="15848" width="8.42578125" style="10" customWidth="1"/>
    <col min="15849" max="15849" width="1.5703125" style="10" customWidth="1"/>
    <col min="15850" max="15850" width="12.5703125" style="10" customWidth="1"/>
    <col min="15851" max="15851" width="1.5703125" style="10" customWidth="1"/>
    <col min="15852" max="15852" width="12.5703125" style="10" customWidth="1"/>
    <col min="15853" max="15853" width="11" style="10" bestFit="1" customWidth="1"/>
    <col min="15854" max="15855" width="13.85546875" style="10" customWidth="1"/>
    <col min="15856" max="16098" width="9.140625" style="10"/>
    <col min="16099" max="16102" width="2.5703125" style="10" customWidth="1"/>
    <col min="16103" max="16103" width="40.5703125" style="10" customWidth="1"/>
    <col min="16104" max="16104" width="8.42578125" style="10" customWidth="1"/>
    <col min="16105" max="16105" width="1.5703125" style="10" customWidth="1"/>
    <col min="16106" max="16106" width="12.5703125" style="10" customWidth="1"/>
    <col min="16107" max="16107" width="1.5703125" style="10" customWidth="1"/>
    <col min="16108" max="16108" width="12.5703125" style="10" customWidth="1"/>
    <col min="16109" max="16109" width="11" style="10" bestFit="1" customWidth="1"/>
    <col min="16110" max="16111" width="13.85546875" style="10" customWidth="1"/>
    <col min="16112" max="16380" width="9.140625" style="10"/>
    <col min="16381" max="16384" width="9.140625" style="10" customWidth="1"/>
  </cols>
  <sheetData>
    <row r="1" spans="1:9" s="1" customFormat="1" ht="21.75" customHeight="1">
      <c r="A1" s="1" t="s">
        <v>43</v>
      </c>
      <c r="C1" s="2"/>
      <c r="D1" s="2"/>
      <c r="E1" s="14"/>
      <c r="G1" s="4"/>
      <c r="I1" s="4"/>
    </row>
    <row r="2" spans="1:9" s="1" customFormat="1" ht="21.75" customHeight="1">
      <c r="A2" s="1" t="s">
        <v>0</v>
      </c>
      <c r="C2" s="2"/>
      <c r="D2" s="2"/>
      <c r="E2" s="14"/>
      <c r="G2" s="4"/>
      <c r="I2" s="4"/>
    </row>
    <row r="3" spans="1:9" s="1" customFormat="1" ht="21.75" customHeight="1">
      <c r="A3" s="5" t="s">
        <v>128</v>
      </c>
      <c r="B3" s="5"/>
      <c r="C3" s="6"/>
      <c r="D3" s="6"/>
      <c r="E3" s="7"/>
      <c r="F3" s="5"/>
      <c r="G3" s="8"/>
      <c r="H3" s="5"/>
      <c r="I3" s="8"/>
    </row>
    <row r="4" spans="1:9" ht="21.75" customHeight="1">
      <c r="A4" s="9"/>
      <c r="C4" s="11"/>
      <c r="D4" s="11"/>
    </row>
    <row r="5" spans="1:9" ht="21.75" customHeight="1">
      <c r="A5" s="9"/>
      <c r="C5" s="11"/>
      <c r="D5" s="11"/>
      <c r="G5" s="4" t="s">
        <v>90</v>
      </c>
      <c r="I5" s="4" t="s">
        <v>90</v>
      </c>
    </row>
    <row r="6" spans="1:9" ht="21.75" customHeight="1">
      <c r="A6" s="9"/>
      <c r="C6" s="11"/>
      <c r="D6" s="11"/>
      <c r="G6" s="4" t="s">
        <v>129</v>
      </c>
      <c r="I6" s="4" t="s">
        <v>60</v>
      </c>
    </row>
    <row r="7" spans="1:9" ht="21.75" customHeight="1">
      <c r="A7" s="9"/>
      <c r="C7" s="11"/>
      <c r="D7" s="11"/>
      <c r="E7" s="7" t="s">
        <v>1</v>
      </c>
      <c r="F7" s="13"/>
      <c r="G7" s="8" t="s">
        <v>2</v>
      </c>
      <c r="H7" s="13"/>
      <c r="I7" s="8" t="s">
        <v>2</v>
      </c>
    </row>
    <row r="8" spans="1:9" ht="8.1" customHeight="1">
      <c r="A8" s="9"/>
      <c r="C8" s="11"/>
      <c r="D8" s="11"/>
      <c r="E8" s="14"/>
      <c r="F8" s="13"/>
      <c r="G8" s="18"/>
      <c r="H8" s="13"/>
      <c r="I8" s="15"/>
    </row>
    <row r="9" spans="1:9" ht="21.75" customHeight="1">
      <c r="A9" s="1" t="s">
        <v>3</v>
      </c>
      <c r="C9" s="11"/>
      <c r="D9" s="11"/>
      <c r="E9" s="119"/>
      <c r="F9" s="9"/>
      <c r="G9" s="16"/>
      <c r="H9" s="9"/>
      <c r="I9" s="17"/>
    </row>
    <row r="10" spans="1:9" ht="8.1" customHeight="1">
      <c r="A10" s="9"/>
      <c r="C10" s="11"/>
      <c r="D10" s="11"/>
      <c r="E10" s="14"/>
      <c r="F10" s="13"/>
      <c r="G10" s="18"/>
      <c r="H10" s="13"/>
      <c r="I10" s="15"/>
    </row>
    <row r="11" spans="1:9" ht="21.75" customHeight="1">
      <c r="A11" s="1" t="s">
        <v>4</v>
      </c>
      <c r="C11" s="11"/>
      <c r="D11" s="11"/>
      <c r="G11" s="19"/>
    </row>
    <row r="12" spans="1:9" ht="8.1" customHeight="1">
      <c r="A12" s="1"/>
      <c r="C12" s="11"/>
      <c r="D12" s="20"/>
      <c r="F12" s="22"/>
      <c r="G12" s="19"/>
      <c r="H12" s="22"/>
    </row>
    <row r="13" spans="1:9" ht="21.75" customHeight="1">
      <c r="A13" s="10" t="s">
        <v>5</v>
      </c>
      <c r="C13" s="11"/>
      <c r="D13" s="20"/>
      <c r="E13" s="21" t="s">
        <v>96</v>
      </c>
      <c r="F13" s="22"/>
      <c r="G13" s="23">
        <v>52866184</v>
      </c>
      <c r="H13" s="22"/>
      <c r="I13" s="24">
        <v>2750631</v>
      </c>
    </row>
    <row r="14" spans="1:9" ht="21.75" customHeight="1">
      <c r="A14" s="10" t="s">
        <v>51</v>
      </c>
      <c r="C14" s="11"/>
      <c r="D14" s="25"/>
      <c r="E14" s="21">
        <v>11</v>
      </c>
      <c r="F14" s="22"/>
      <c r="G14" s="23">
        <v>136896794</v>
      </c>
      <c r="H14" s="22"/>
      <c r="I14" s="24">
        <v>74779175</v>
      </c>
    </row>
    <row r="15" spans="1:9" ht="21.75" customHeight="1">
      <c r="A15" s="10" t="s">
        <v>107</v>
      </c>
      <c r="C15" s="11"/>
      <c r="D15" s="25"/>
      <c r="E15" s="21">
        <v>11</v>
      </c>
      <c r="F15" s="22"/>
      <c r="G15" s="23">
        <v>122614013</v>
      </c>
      <c r="H15" s="22"/>
      <c r="I15" s="24">
        <v>4307847</v>
      </c>
    </row>
    <row r="16" spans="1:9" ht="21.75" customHeight="1">
      <c r="A16" s="10" t="s">
        <v>50</v>
      </c>
      <c r="C16" s="11"/>
      <c r="D16" s="25"/>
      <c r="E16" s="21">
        <v>13</v>
      </c>
      <c r="F16" s="22"/>
      <c r="G16" s="23">
        <v>7705570</v>
      </c>
      <c r="H16" s="22"/>
      <c r="I16" s="24">
        <v>3873819</v>
      </c>
    </row>
    <row r="17" spans="1:9" ht="21.75" customHeight="1">
      <c r="A17" s="10" t="s">
        <v>59</v>
      </c>
      <c r="C17" s="11"/>
      <c r="D17" s="25"/>
      <c r="E17" s="21" t="s">
        <v>156</v>
      </c>
      <c r="F17" s="22"/>
      <c r="G17" s="23">
        <v>0</v>
      </c>
      <c r="H17" s="22"/>
      <c r="I17" s="24">
        <v>13151584</v>
      </c>
    </row>
    <row r="18" spans="1:9" ht="21.75" customHeight="1">
      <c r="A18" s="10" t="s">
        <v>48</v>
      </c>
      <c r="C18" s="11"/>
      <c r="D18" s="25"/>
      <c r="E18" s="21">
        <v>14</v>
      </c>
      <c r="F18" s="22"/>
      <c r="G18" s="26">
        <v>30490880</v>
      </c>
      <c r="H18" s="22"/>
      <c r="I18" s="27">
        <v>2595615</v>
      </c>
    </row>
    <row r="19" spans="1:9" ht="8.1" customHeight="1">
      <c r="A19" s="9"/>
      <c r="C19" s="11"/>
      <c r="D19" s="11"/>
      <c r="E19" s="14"/>
      <c r="F19" s="13"/>
      <c r="G19" s="18"/>
      <c r="H19" s="13"/>
      <c r="I19" s="15"/>
    </row>
    <row r="20" spans="1:9" ht="21.75" customHeight="1">
      <c r="A20" s="2" t="s">
        <v>6</v>
      </c>
      <c r="C20" s="2"/>
      <c r="D20" s="11"/>
      <c r="G20" s="26">
        <f>+SUM(G13:G18)</f>
        <v>350573441</v>
      </c>
      <c r="I20" s="27">
        <f>+SUM(I13:I18)</f>
        <v>101458671</v>
      </c>
    </row>
    <row r="21" spans="1:9" ht="21.75" customHeight="1">
      <c r="A21" s="9"/>
      <c r="C21" s="11"/>
      <c r="D21" s="11"/>
      <c r="E21" s="14"/>
      <c r="F21" s="13"/>
      <c r="G21" s="18"/>
      <c r="H21" s="13"/>
      <c r="I21" s="15"/>
    </row>
    <row r="22" spans="1:9" ht="21.75" customHeight="1">
      <c r="A22" s="1" t="s">
        <v>38</v>
      </c>
      <c r="G22" s="19"/>
    </row>
    <row r="23" spans="1:9" ht="8.1" customHeight="1">
      <c r="A23" s="9"/>
      <c r="C23" s="11"/>
      <c r="D23" s="11"/>
      <c r="E23" s="14"/>
      <c r="F23" s="13"/>
      <c r="G23" s="23"/>
      <c r="H23" s="13"/>
      <c r="I23" s="24"/>
    </row>
    <row r="24" spans="1:9" ht="21.75" customHeight="1">
      <c r="A24" s="9" t="s">
        <v>52</v>
      </c>
      <c r="C24" s="11"/>
      <c r="D24" s="11"/>
      <c r="E24" s="21" t="s">
        <v>144</v>
      </c>
      <c r="F24" s="13"/>
      <c r="G24" s="23">
        <v>17441752</v>
      </c>
      <c r="H24" s="13"/>
      <c r="I24" s="24">
        <v>6519223</v>
      </c>
    </row>
    <row r="25" spans="1:9" ht="21.75" customHeight="1">
      <c r="A25" s="129" t="s">
        <v>53</v>
      </c>
      <c r="C25" s="11"/>
      <c r="D25" s="11"/>
      <c r="E25" s="21">
        <v>16</v>
      </c>
      <c r="G25" s="23">
        <v>4401659</v>
      </c>
      <c r="H25" s="22"/>
      <c r="I25" s="24">
        <v>2360407</v>
      </c>
    </row>
    <row r="26" spans="1:9" ht="21.75" customHeight="1">
      <c r="A26" s="129" t="s">
        <v>140</v>
      </c>
      <c r="C26" s="11"/>
      <c r="D26" s="11"/>
      <c r="G26" s="23">
        <v>236001</v>
      </c>
      <c r="H26" s="22"/>
      <c r="I26" s="24">
        <v>0</v>
      </c>
    </row>
    <row r="27" spans="1:9" ht="21.75" customHeight="1">
      <c r="A27" s="129" t="s">
        <v>111</v>
      </c>
      <c r="C27" s="11"/>
      <c r="D27" s="11"/>
      <c r="E27" s="21">
        <v>17</v>
      </c>
      <c r="G27" s="23">
        <v>14600768</v>
      </c>
      <c r="H27" s="22"/>
      <c r="I27" s="24">
        <v>17330023</v>
      </c>
    </row>
    <row r="28" spans="1:9" ht="21.75" customHeight="1">
      <c r="A28" s="129" t="s">
        <v>115</v>
      </c>
      <c r="C28" s="11"/>
      <c r="D28" s="11"/>
      <c r="E28" s="21">
        <v>18</v>
      </c>
      <c r="G28" s="23">
        <v>1392169</v>
      </c>
      <c r="H28" s="22"/>
      <c r="I28" s="24">
        <v>1420901</v>
      </c>
    </row>
    <row r="29" spans="1:9" ht="21.75" customHeight="1">
      <c r="A29" s="129" t="s">
        <v>41</v>
      </c>
      <c r="C29" s="11"/>
      <c r="D29" s="11"/>
      <c r="E29" s="21">
        <v>19</v>
      </c>
      <c r="G29" s="26">
        <v>23276352</v>
      </c>
      <c r="I29" s="27">
        <v>14373745</v>
      </c>
    </row>
    <row r="30" spans="1:9" ht="8.1" customHeight="1">
      <c r="A30" s="9"/>
      <c r="C30" s="11"/>
      <c r="D30" s="11"/>
      <c r="E30" s="14"/>
      <c r="F30" s="13"/>
      <c r="G30" s="23"/>
      <c r="H30" s="13"/>
      <c r="I30" s="24"/>
    </row>
    <row r="31" spans="1:9" ht="21.75" customHeight="1">
      <c r="A31" s="1" t="s">
        <v>39</v>
      </c>
      <c r="B31" s="9"/>
      <c r="C31" s="11"/>
      <c r="D31" s="11"/>
      <c r="G31" s="26">
        <f>SUM(G24:G29)</f>
        <v>61348701</v>
      </c>
      <c r="I31" s="27">
        <f>SUM(I24:I29)</f>
        <v>42004299</v>
      </c>
    </row>
    <row r="32" spans="1:9" ht="8.1" customHeight="1">
      <c r="A32" s="9"/>
      <c r="C32" s="11"/>
      <c r="D32" s="11"/>
      <c r="E32" s="14"/>
      <c r="F32" s="13"/>
      <c r="G32" s="18"/>
      <c r="H32" s="13"/>
      <c r="I32" s="15"/>
    </row>
    <row r="33" spans="1:9" ht="21.75" customHeight="1" thickBot="1">
      <c r="A33" s="1" t="s">
        <v>7</v>
      </c>
      <c r="B33" s="9"/>
      <c r="C33" s="11"/>
      <c r="D33" s="11"/>
      <c r="G33" s="28">
        <f>SUM(G20+G31)</f>
        <v>411922142</v>
      </c>
      <c r="I33" s="29">
        <f>SUM(I20+I31)</f>
        <v>143462970</v>
      </c>
    </row>
    <row r="34" spans="1:9" ht="21.75" customHeight="1" thickTop="1">
      <c r="A34" s="1"/>
      <c r="B34" s="9"/>
      <c r="C34" s="11"/>
      <c r="D34" s="11"/>
      <c r="G34" s="24"/>
      <c r="I34" s="24"/>
    </row>
    <row r="35" spans="1:9" ht="21.75" customHeight="1">
      <c r="A35" s="1"/>
      <c r="B35" s="9"/>
      <c r="C35" s="11"/>
      <c r="D35" s="11"/>
      <c r="G35" s="24"/>
      <c r="I35" s="24"/>
    </row>
    <row r="36" spans="1:9" ht="21.75" customHeight="1">
      <c r="A36" s="1"/>
      <c r="B36" s="9"/>
      <c r="C36" s="11"/>
      <c r="D36" s="11"/>
      <c r="G36" s="24"/>
      <c r="I36" s="24"/>
    </row>
    <row r="37" spans="1:9" ht="3.75" customHeight="1">
      <c r="A37" s="1"/>
      <c r="B37" s="9"/>
      <c r="C37" s="11"/>
      <c r="D37" s="11"/>
      <c r="G37" s="24"/>
      <c r="I37" s="24"/>
    </row>
    <row r="38" spans="1:9" ht="18.75">
      <c r="A38" s="1"/>
      <c r="B38" s="9"/>
      <c r="C38" s="11"/>
      <c r="D38" s="11"/>
      <c r="G38" s="24"/>
      <c r="I38" s="24"/>
    </row>
    <row r="39" spans="1:9" ht="21.75" customHeight="1">
      <c r="A39" s="1"/>
      <c r="B39" s="9"/>
      <c r="C39" s="11"/>
      <c r="D39" s="11"/>
      <c r="G39" s="24"/>
      <c r="I39" s="24"/>
    </row>
    <row r="40" spans="1:9" ht="21.75" customHeight="1">
      <c r="A40" s="153" t="s">
        <v>47</v>
      </c>
      <c r="B40" s="153"/>
      <c r="C40" s="153"/>
      <c r="D40" s="153"/>
      <c r="E40" s="153"/>
      <c r="F40" s="153"/>
      <c r="G40" s="153"/>
      <c r="H40" s="153"/>
      <c r="I40" s="153"/>
    </row>
    <row r="41" spans="1:9" ht="18.75" customHeight="1">
      <c r="A41" s="1"/>
      <c r="B41" s="9"/>
      <c r="C41" s="11"/>
      <c r="D41" s="11"/>
      <c r="G41" s="24"/>
      <c r="I41" s="24"/>
    </row>
    <row r="42" spans="1:9" ht="21.95" customHeight="1">
      <c r="A42" s="30" t="s">
        <v>24</v>
      </c>
      <c r="B42" s="30"/>
      <c r="C42" s="31"/>
      <c r="D42" s="31"/>
      <c r="E42" s="32"/>
      <c r="F42" s="30"/>
      <c r="G42" s="27"/>
      <c r="H42" s="30"/>
      <c r="I42" s="27"/>
    </row>
    <row r="43" spans="1:9" s="1" customFormat="1" ht="21.75" customHeight="1">
      <c r="A43" s="1" t="str">
        <f>A1</f>
        <v>บริษัท ทเวนตี้ โฟร์ คอน แอนด์ ซัพพลาย จำกัด</v>
      </c>
      <c r="C43" s="2"/>
      <c r="D43" s="2"/>
      <c r="E43" s="14"/>
      <c r="G43" s="4"/>
      <c r="I43" s="4"/>
    </row>
    <row r="44" spans="1:9" s="1" customFormat="1" ht="21.75" customHeight="1">
      <c r="A44" s="1" t="s">
        <v>0</v>
      </c>
      <c r="C44" s="2"/>
      <c r="D44" s="2"/>
      <c r="E44" s="14"/>
      <c r="G44" s="4"/>
      <c r="I44" s="4"/>
    </row>
    <row r="45" spans="1:9" s="1" customFormat="1" ht="21.75" customHeight="1">
      <c r="A45" s="5" t="s">
        <v>128</v>
      </c>
      <c r="B45" s="5"/>
      <c r="C45" s="6"/>
      <c r="D45" s="6"/>
      <c r="E45" s="7"/>
      <c r="F45" s="5"/>
      <c r="G45" s="8"/>
      <c r="H45" s="5"/>
      <c r="I45" s="8"/>
    </row>
    <row r="46" spans="1:9" ht="21.75" customHeight="1">
      <c r="A46" s="1"/>
      <c r="B46" s="1"/>
      <c r="C46" s="11"/>
      <c r="D46" s="11"/>
      <c r="G46" s="24"/>
      <c r="I46" s="24"/>
    </row>
    <row r="47" spans="1:9" ht="21.75" customHeight="1">
      <c r="A47" s="1"/>
      <c r="B47" s="1"/>
      <c r="C47" s="11"/>
      <c r="D47" s="11"/>
      <c r="G47" s="4" t="s">
        <v>90</v>
      </c>
      <c r="I47" s="4" t="s">
        <v>90</v>
      </c>
    </row>
    <row r="48" spans="1:9" ht="21.75" customHeight="1">
      <c r="A48" s="1"/>
      <c r="B48" s="1"/>
      <c r="C48" s="11"/>
      <c r="D48" s="11"/>
      <c r="G48" s="4" t="s">
        <v>129</v>
      </c>
      <c r="I48" s="4" t="s">
        <v>60</v>
      </c>
    </row>
    <row r="49" spans="1:9" ht="21.75" customHeight="1">
      <c r="A49" s="9"/>
      <c r="C49" s="11"/>
      <c r="D49" s="11"/>
      <c r="E49" s="7" t="s">
        <v>1</v>
      </c>
      <c r="F49" s="13"/>
      <c r="G49" s="8" t="s">
        <v>2</v>
      </c>
      <c r="H49" s="13"/>
      <c r="I49" s="8" t="s">
        <v>2</v>
      </c>
    </row>
    <row r="50" spans="1:9" ht="8.1" customHeight="1">
      <c r="A50" s="9"/>
      <c r="C50" s="11"/>
      <c r="D50" s="11"/>
      <c r="E50" s="14"/>
      <c r="F50" s="13"/>
      <c r="G50" s="18"/>
      <c r="H50" s="13"/>
      <c r="I50" s="15"/>
    </row>
    <row r="51" spans="1:9" ht="21.75" customHeight="1">
      <c r="A51" s="1" t="s">
        <v>33</v>
      </c>
      <c r="C51" s="2"/>
      <c r="D51" s="11"/>
      <c r="G51" s="33"/>
      <c r="I51" s="10"/>
    </row>
    <row r="52" spans="1:9" ht="8.1" customHeight="1">
      <c r="A52" s="9"/>
      <c r="C52" s="11"/>
      <c r="D52" s="11"/>
      <c r="E52" s="14"/>
      <c r="F52" s="13"/>
      <c r="G52" s="23"/>
      <c r="H52" s="13"/>
      <c r="I52" s="24"/>
    </row>
    <row r="53" spans="1:9" ht="21.75" customHeight="1">
      <c r="A53" s="1" t="s">
        <v>8</v>
      </c>
      <c r="C53" s="11"/>
      <c r="D53" s="11"/>
      <c r="G53" s="23"/>
      <c r="I53" s="24"/>
    </row>
    <row r="54" spans="1:9" ht="8.1" customHeight="1">
      <c r="A54" s="9"/>
      <c r="C54" s="11"/>
      <c r="D54" s="11"/>
      <c r="E54" s="14"/>
      <c r="F54" s="13"/>
      <c r="G54" s="18"/>
      <c r="H54" s="13"/>
      <c r="I54" s="15"/>
    </row>
    <row r="55" spans="1:9" ht="21.75" customHeight="1">
      <c r="A55" s="9" t="s">
        <v>116</v>
      </c>
      <c r="C55" s="11"/>
      <c r="D55" s="11"/>
      <c r="E55" s="21">
        <v>20</v>
      </c>
      <c r="F55" s="13"/>
      <c r="G55" s="23">
        <v>74346559</v>
      </c>
      <c r="H55" s="13"/>
      <c r="I55" s="24">
        <v>8010158</v>
      </c>
    </row>
    <row r="56" spans="1:9" ht="21.75" customHeight="1">
      <c r="A56" s="9" t="s">
        <v>54</v>
      </c>
      <c r="C56" s="11"/>
      <c r="D56" s="11"/>
      <c r="F56" s="13"/>
      <c r="G56" s="23"/>
      <c r="H56" s="13"/>
      <c r="I56" s="24"/>
    </row>
    <row r="57" spans="1:9" ht="21.75" customHeight="1">
      <c r="A57" s="9"/>
      <c r="B57" s="34" t="s">
        <v>91</v>
      </c>
      <c r="C57" s="11"/>
      <c r="D57" s="11"/>
      <c r="E57" s="21">
        <v>20</v>
      </c>
      <c r="F57" s="13"/>
      <c r="G57" s="23">
        <v>7277250</v>
      </c>
      <c r="H57" s="13"/>
      <c r="I57" s="24">
        <v>796371</v>
      </c>
    </row>
    <row r="58" spans="1:9" ht="21.75" customHeight="1">
      <c r="A58" s="35" t="s">
        <v>9</v>
      </c>
      <c r="C58" s="11"/>
      <c r="D58" s="11"/>
      <c r="E58" s="21">
        <v>21</v>
      </c>
      <c r="G58" s="23">
        <v>129628938</v>
      </c>
      <c r="I58" s="24">
        <v>62348125</v>
      </c>
    </row>
    <row r="59" spans="1:9" ht="21.75" customHeight="1">
      <c r="A59" s="35" t="s">
        <v>108</v>
      </c>
      <c r="C59" s="11"/>
      <c r="D59" s="11"/>
      <c r="E59" s="21">
        <v>25</v>
      </c>
      <c r="G59" s="23">
        <v>24473891</v>
      </c>
      <c r="I59" s="24">
        <v>9692341</v>
      </c>
    </row>
    <row r="60" spans="1:9" ht="21.75" customHeight="1">
      <c r="A60" s="35" t="s">
        <v>117</v>
      </c>
      <c r="C60" s="11"/>
      <c r="D60" s="11"/>
      <c r="E60" s="21">
        <v>20</v>
      </c>
      <c r="G60" s="23">
        <v>4943066</v>
      </c>
      <c r="I60" s="24">
        <v>4233689</v>
      </c>
    </row>
    <row r="61" spans="1:9" ht="21.75" customHeight="1">
      <c r="A61" s="10" t="s">
        <v>10</v>
      </c>
      <c r="B61" s="35"/>
      <c r="G61" s="26">
        <v>5537680</v>
      </c>
      <c r="I61" s="27">
        <v>1172789</v>
      </c>
    </row>
    <row r="62" spans="1:9" ht="8.1" customHeight="1">
      <c r="A62" s="9"/>
      <c r="C62" s="11"/>
      <c r="D62" s="11"/>
      <c r="E62" s="14"/>
      <c r="F62" s="13"/>
      <c r="G62" s="18"/>
      <c r="H62" s="13"/>
      <c r="I62" s="15"/>
    </row>
    <row r="63" spans="1:9" ht="21.75" customHeight="1">
      <c r="A63" s="1" t="s">
        <v>11</v>
      </c>
      <c r="G63" s="36">
        <f>SUM(G55:G61)</f>
        <v>246207384</v>
      </c>
      <c r="I63" s="138">
        <f>SUM(I55:I61)</f>
        <v>86253473</v>
      </c>
    </row>
    <row r="64" spans="1:9" ht="21.75" customHeight="1">
      <c r="C64" s="11"/>
      <c r="D64" s="11"/>
      <c r="G64" s="23"/>
      <c r="I64" s="24"/>
    </row>
    <row r="65" spans="1:9" ht="21.75" customHeight="1">
      <c r="A65" s="1" t="s">
        <v>12</v>
      </c>
      <c r="C65" s="11"/>
      <c r="D65" s="11"/>
      <c r="G65" s="19"/>
    </row>
    <row r="66" spans="1:9" ht="8.1" customHeight="1">
      <c r="A66" s="1"/>
      <c r="C66" s="11"/>
      <c r="D66" s="11"/>
      <c r="G66" s="19"/>
    </row>
    <row r="67" spans="1:9" ht="21.75" customHeight="1">
      <c r="A67" s="10" t="s">
        <v>54</v>
      </c>
      <c r="C67" s="11"/>
      <c r="D67" s="11"/>
      <c r="E67" s="21">
        <v>20</v>
      </c>
      <c r="G67" s="19">
        <v>13753458</v>
      </c>
      <c r="I67" s="12">
        <v>3201563</v>
      </c>
    </row>
    <row r="68" spans="1:9" ht="21.75" customHeight="1">
      <c r="A68" s="35" t="s">
        <v>61</v>
      </c>
      <c r="B68" s="35"/>
      <c r="E68" s="21">
        <v>20</v>
      </c>
      <c r="G68" s="23">
        <v>6095479</v>
      </c>
      <c r="H68" s="22"/>
      <c r="I68" s="24">
        <v>8284360</v>
      </c>
    </row>
    <row r="69" spans="1:9" ht="21.75" customHeight="1">
      <c r="A69" s="35" t="s">
        <v>25</v>
      </c>
      <c r="B69" s="35"/>
      <c r="E69" s="21">
        <v>22</v>
      </c>
      <c r="G69" s="23">
        <v>2725215</v>
      </c>
      <c r="H69" s="22"/>
      <c r="I69" s="24">
        <v>1829890</v>
      </c>
    </row>
    <row r="70" spans="1:9" ht="21.75" customHeight="1">
      <c r="A70" s="35" t="s">
        <v>49</v>
      </c>
      <c r="B70" s="35"/>
      <c r="G70" s="26">
        <v>6158279</v>
      </c>
      <c r="H70" s="22"/>
      <c r="I70" s="27">
        <v>4913221</v>
      </c>
    </row>
    <row r="71" spans="1:9" ht="8.1" customHeight="1">
      <c r="A71" s="9"/>
      <c r="C71" s="11"/>
      <c r="D71" s="11"/>
      <c r="E71" s="14"/>
      <c r="F71" s="13"/>
      <c r="G71" s="18"/>
      <c r="H71" s="13"/>
      <c r="I71" s="15"/>
    </row>
    <row r="72" spans="1:9" ht="21.75" customHeight="1">
      <c r="A72" s="1" t="s">
        <v>13</v>
      </c>
      <c r="D72" s="11"/>
      <c r="G72" s="26">
        <f>SUM(G67:G70)</f>
        <v>28732431</v>
      </c>
      <c r="I72" s="27">
        <f>SUM(I67:I70)</f>
        <v>18229034</v>
      </c>
    </row>
    <row r="73" spans="1:9" ht="8.1" customHeight="1">
      <c r="A73" s="9"/>
      <c r="C73" s="11"/>
      <c r="D73" s="11"/>
      <c r="E73" s="14"/>
      <c r="F73" s="13"/>
      <c r="G73" s="18"/>
      <c r="H73" s="13"/>
      <c r="I73" s="15"/>
    </row>
    <row r="74" spans="1:9" ht="21.75" customHeight="1">
      <c r="A74" s="1" t="s">
        <v>14</v>
      </c>
      <c r="G74" s="26">
        <f>SUM(G63+G72)</f>
        <v>274939815</v>
      </c>
      <c r="I74" s="27">
        <f>SUM(I63+I72)</f>
        <v>104482507</v>
      </c>
    </row>
    <row r="75" spans="1:9" ht="21.75" customHeight="1">
      <c r="C75" s="11"/>
      <c r="D75" s="11"/>
    </row>
    <row r="76" spans="1:9" ht="21.75" customHeight="1">
      <c r="C76" s="11"/>
      <c r="D76" s="11"/>
    </row>
    <row r="77" spans="1:9" ht="21.75" customHeight="1">
      <c r="C77" s="11"/>
      <c r="D77" s="11"/>
    </row>
    <row r="78" spans="1:9" ht="21.75" customHeight="1">
      <c r="C78" s="11"/>
      <c r="D78" s="11"/>
    </row>
    <row r="79" spans="1:9" ht="21.75" customHeight="1">
      <c r="C79" s="11"/>
      <c r="D79" s="11"/>
    </row>
    <row r="80" spans="1:9" ht="21.75" customHeight="1">
      <c r="C80" s="11"/>
      <c r="D80" s="11"/>
    </row>
    <row r="81" spans="1:9" ht="21.75" customHeight="1">
      <c r="C81" s="11"/>
      <c r="D81" s="11"/>
    </row>
    <row r="82" spans="1:9" ht="19.5" customHeight="1">
      <c r="C82" s="11"/>
      <c r="D82" s="11"/>
    </row>
    <row r="83" spans="1:9" ht="21.95" customHeight="1">
      <c r="A83" s="30" t="s">
        <v>24</v>
      </c>
      <c r="B83" s="30"/>
      <c r="C83" s="31"/>
      <c r="D83" s="31"/>
      <c r="E83" s="32"/>
      <c r="F83" s="30"/>
      <c r="G83" s="27"/>
      <c r="H83" s="30"/>
      <c r="I83" s="27"/>
    </row>
    <row r="84" spans="1:9" s="1" customFormat="1" ht="21.75" customHeight="1">
      <c r="A84" s="1" t="s">
        <v>43</v>
      </c>
      <c r="C84" s="2"/>
      <c r="D84" s="2"/>
      <c r="E84" s="14"/>
      <c r="G84" s="4"/>
      <c r="I84" s="4"/>
    </row>
    <row r="85" spans="1:9" s="1" customFormat="1" ht="21.75" customHeight="1">
      <c r="A85" s="1" t="s">
        <v>118</v>
      </c>
      <c r="C85" s="2"/>
      <c r="D85" s="2"/>
      <c r="E85" s="14"/>
      <c r="G85" s="4"/>
      <c r="I85" s="4"/>
    </row>
    <row r="86" spans="1:9" s="1" customFormat="1" ht="21.75" customHeight="1">
      <c r="A86" s="5" t="s">
        <v>128</v>
      </c>
      <c r="B86" s="5"/>
      <c r="C86" s="6"/>
      <c r="D86" s="6"/>
      <c r="E86" s="7"/>
      <c r="F86" s="5"/>
      <c r="G86" s="8"/>
      <c r="H86" s="5"/>
      <c r="I86" s="8"/>
    </row>
    <row r="87" spans="1:9" ht="21.75" customHeight="1">
      <c r="A87" s="9"/>
      <c r="C87" s="11"/>
      <c r="D87" s="11"/>
    </row>
    <row r="88" spans="1:9" ht="21.75" customHeight="1">
      <c r="A88" s="9"/>
      <c r="C88" s="11"/>
      <c r="D88" s="11"/>
      <c r="G88" s="4" t="s">
        <v>90</v>
      </c>
      <c r="I88" s="4" t="s">
        <v>90</v>
      </c>
    </row>
    <row r="89" spans="1:9" ht="21.75" customHeight="1">
      <c r="A89" s="9"/>
      <c r="C89" s="11"/>
      <c r="D89" s="11"/>
      <c r="G89" s="4" t="s">
        <v>129</v>
      </c>
      <c r="I89" s="4" t="s">
        <v>60</v>
      </c>
    </row>
    <row r="90" spans="1:9" ht="21.75" customHeight="1">
      <c r="A90" s="9"/>
      <c r="C90" s="11"/>
      <c r="D90" s="11"/>
      <c r="E90" s="7" t="s">
        <v>1</v>
      </c>
      <c r="F90" s="13"/>
      <c r="G90" s="8" t="s">
        <v>2</v>
      </c>
      <c r="H90" s="13"/>
      <c r="I90" s="8" t="s">
        <v>2</v>
      </c>
    </row>
    <row r="91" spans="1:9" ht="8.1" customHeight="1">
      <c r="C91" s="11"/>
      <c r="D91" s="11"/>
      <c r="G91" s="19"/>
    </row>
    <row r="92" spans="1:9" ht="21.75" customHeight="1">
      <c r="A92" s="1" t="s">
        <v>95</v>
      </c>
      <c r="C92" s="2"/>
      <c r="D92" s="11"/>
      <c r="G92" s="33"/>
      <c r="I92" s="10"/>
    </row>
    <row r="93" spans="1:9" ht="8.1" customHeight="1">
      <c r="A93" s="1"/>
      <c r="C93" s="2"/>
      <c r="D93" s="11"/>
      <c r="G93" s="33"/>
      <c r="I93" s="10"/>
    </row>
    <row r="94" spans="1:9" ht="21.75" customHeight="1">
      <c r="A94" s="1" t="s">
        <v>34</v>
      </c>
      <c r="C94" s="11"/>
      <c r="D94" s="11"/>
      <c r="G94" s="23"/>
      <c r="I94" s="24"/>
    </row>
    <row r="95" spans="1:9" ht="8.1" customHeight="1">
      <c r="A95" s="1"/>
      <c r="C95" s="11"/>
      <c r="D95" s="11"/>
      <c r="G95" s="19"/>
    </row>
    <row r="96" spans="1:9" ht="21.75" customHeight="1">
      <c r="A96" s="35" t="s">
        <v>15</v>
      </c>
      <c r="B96" s="35"/>
      <c r="C96" s="37"/>
      <c r="D96" s="37"/>
      <c r="G96" s="23"/>
      <c r="I96" s="24"/>
    </row>
    <row r="97" spans="1:12" ht="21.75" customHeight="1">
      <c r="A97" s="35"/>
      <c r="B97" s="35" t="s">
        <v>16</v>
      </c>
      <c r="C97" s="37"/>
      <c r="D97" s="37"/>
      <c r="G97" s="23"/>
      <c r="I97" s="24"/>
    </row>
    <row r="98" spans="1:12" ht="21.75" customHeight="1">
      <c r="A98" s="35"/>
      <c r="B98" s="37" t="s">
        <v>141</v>
      </c>
      <c r="D98" s="37"/>
      <c r="G98" s="33"/>
      <c r="I98" s="10"/>
    </row>
    <row r="99" spans="1:12" ht="21.75" customHeight="1">
      <c r="A99" s="35"/>
      <c r="B99" s="37"/>
      <c r="C99" s="10" t="s">
        <v>57</v>
      </c>
      <c r="D99" s="37"/>
      <c r="G99" s="33"/>
      <c r="I99" s="10"/>
    </row>
    <row r="100" spans="1:12" ht="21.75" customHeight="1">
      <c r="A100" s="35"/>
      <c r="B100" s="37"/>
      <c r="C100" s="10" t="s">
        <v>131</v>
      </c>
      <c r="D100" s="37"/>
      <c r="G100" s="33"/>
      <c r="I100" s="10"/>
    </row>
    <row r="101" spans="1:12" ht="21.75" customHeight="1" thickBot="1">
      <c r="A101" s="35"/>
      <c r="B101" s="37"/>
      <c r="C101" s="10" t="s">
        <v>109</v>
      </c>
      <c r="D101" s="37"/>
      <c r="E101" s="21">
        <v>23</v>
      </c>
      <c r="G101" s="28">
        <v>150000000</v>
      </c>
      <c r="I101" s="29">
        <v>25000000</v>
      </c>
    </row>
    <row r="102" spans="1:12" ht="8.1" customHeight="1" thickTop="1">
      <c r="A102" s="9"/>
      <c r="C102" s="11"/>
      <c r="D102" s="11"/>
      <c r="E102" s="14"/>
      <c r="F102" s="13"/>
      <c r="G102" s="18"/>
      <c r="H102" s="13"/>
      <c r="I102" s="15"/>
    </row>
    <row r="103" spans="1:12" ht="21.75" customHeight="1">
      <c r="A103" s="35"/>
      <c r="B103" s="35" t="s">
        <v>26</v>
      </c>
      <c r="C103" s="37"/>
      <c r="D103" s="37"/>
      <c r="G103" s="23"/>
      <c r="I103" s="24"/>
    </row>
    <row r="104" spans="1:12" ht="21.75" customHeight="1">
      <c r="A104" s="35"/>
      <c r="B104" s="37" t="s">
        <v>56</v>
      </c>
      <c r="D104" s="37"/>
      <c r="G104" s="33"/>
      <c r="I104" s="10"/>
    </row>
    <row r="105" spans="1:12" ht="21.75" customHeight="1">
      <c r="A105" s="35"/>
      <c r="B105" s="37"/>
      <c r="C105" s="10" t="s">
        <v>58</v>
      </c>
      <c r="D105" s="37"/>
      <c r="G105" s="23">
        <v>25000000</v>
      </c>
      <c r="I105" s="24">
        <v>25000000</v>
      </c>
    </row>
    <row r="106" spans="1:12" ht="21.75" customHeight="1">
      <c r="A106" s="35"/>
      <c r="B106" s="37"/>
      <c r="C106" s="10" t="s">
        <v>142</v>
      </c>
      <c r="D106" s="37"/>
      <c r="G106" s="33"/>
      <c r="I106" s="10"/>
    </row>
    <row r="107" spans="1:12" ht="21.75" customHeight="1">
      <c r="A107" s="35"/>
      <c r="B107" s="37"/>
      <c r="C107" s="10" t="s">
        <v>143</v>
      </c>
      <c r="D107" s="37"/>
      <c r="E107" s="21">
        <v>23</v>
      </c>
      <c r="G107" s="23">
        <v>93750000</v>
      </c>
      <c r="I107" s="24">
        <v>0</v>
      </c>
    </row>
    <row r="108" spans="1:12" ht="21.75" customHeight="1">
      <c r="A108" s="35" t="s">
        <v>62</v>
      </c>
      <c r="B108" s="35"/>
      <c r="C108" s="35"/>
      <c r="D108" s="35"/>
      <c r="G108" s="23"/>
      <c r="I108" s="24"/>
      <c r="L108" s="24"/>
    </row>
    <row r="109" spans="1:12" ht="21.75" customHeight="1">
      <c r="A109" s="35"/>
      <c r="B109" s="35" t="s">
        <v>135</v>
      </c>
      <c r="C109" s="35"/>
      <c r="D109" s="35"/>
      <c r="E109" s="21">
        <v>24</v>
      </c>
      <c r="G109" s="23">
        <v>750000</v>
      </c>
      <c r="I109" s="24">
        <v>0</v>
      </c>
    </row>
    <row r="110" spans="1:12" ht="18.75">
      <c r="A110" s="35"/>
      <c r="B110" s="35" t="s">
        <v>17</v>
      </c>
      <c r="C110" s="35"/>
      <c r="D110" s="35"/>
      <c r="G110" s="23">
        <f>Thai8!I24</f>
        <v>14751712</v>
      </c>
      <c r="H110" s="22"/>
      <c r="I110" s="24">
        <v>11249848</v>
      </c>
    </row>
    <row r="111" spans="1:12" ht="18.75">
      <c r="A111" s="35" t="s">
        <v>127</v>
      </c>
      <c r="B111" s="35"/>
      <c r="C111" s="35"/>
      <c r="D111" s="35"/>
      <c r="E111" s="21">
        <v>32</v>
      </c>
      <c r="G111" s="26">
        <v>2730615</v>
      </c>
      <c r="H111" s="22"/>
      <c r="I111" s="27">
        <v>2730615</v>
      </c>
    </row>
    <row r="112" spans="1:12" ht="8.1" customHeight="1">
      <c r="A112" s="9"/>
      <c r="B112" s="37"/>
      <c r="C112" s="11"/>
      <c r="D112" s="11"/>
      <c r="E112" s="14"/>
      <c r="F112" s="13"/>
      <c r="G112" s="18"/>
      <c r="H112" s="13"/>
      <c r="I112" s="15"/>
    </row>
    <row r="113" spans="1:9" ht="21.75" customHeight="1">
      <c r="A113" s="1" t="s">
        <v>35</v>
      </c>
      <c r="C113" s="11"/>
      <c r="D113" s="11"/>
      <c r="G113" s="26">
        <f>SUM(G105:G111)</f>
        <v>136982327</v>
      </c>
      <c r="I113" s="27">
        <f>SUM(I105:I111)</f>
        <v>38980463</v>
      </c>
    </row>
    <row r="114" spans="1:9" ht="8.1" customHeight="1">
      <c r="A114" s="9"/>
      <c r="C114" s="11"/>
      <c r="D114" s="11"/>
      <c r="E114" s="14"/>
      <c r="F114" s="13"/>
      <c r="G114" s="18"/>
      <c r="H114" s="13"/>
      <c r="I114" s="15"/>
    </row>
    <row r="115" spans="1:9" ht="21.75" customHeight="1" thickBot="1">
      <c r="A115" s="1" t="s">
        <v>36</v>
      </c>
      <c r="B115" s="1"/>
      <c r="C115" s="11"/>
      <c r="D115" s="11"/>
      <c r="G115" s="28">
        <f>SUM(G74+G113)</f>
        <v>411922142</v>
      </c>
      <c r="I115" s="29">
        <f>SUM(I74+I113)</f>
        <v>143462970</v>
      </c>
    </row>
    <row r="116" spans="1:9" ht="8.1" customHeight="1" thickTop="1">
      <c r="A116" s="1"/>
      <c r="B116" s="1"/>
      <c r="C116" s="11"/>
      <c r="D116" s="11"/>
      <c r="G116" s="24"/>
      <c r="I116" s="24"/>
    </row>
    <row r="118" spans="1:9" ht="21.2" customHeight="1">
      <c r="H118" s="12"/>
    </row>
    <row r="119" spans="1:9" ht="21.2" customHeight="1">
      <c r="H119" s="12"/>
    </row>
    <row r="120" spans="1:9" ht="21.2" customHeight="1">
      <c r="H120" s="12"/>
    </row>
    <row r="121" spans="1:9" ht="21.2" customHeight="1">
      <c r="H121" s="12"/>
    </row>
    <row r="124" spans="1:9" ht="7.5" customHeight="1"/>
    <row r="125" spans="1:9" ht="21.95" customHeight="1">
      <c r="A125" s="30" t="str">
        <f>A42</f>
        <v>หมายเหตุประกอบงบการเงินเป็นส่วนหนึ่งของงบการเงินนี้</v>
      </c>
      <c r="B125" s="30"/>
      <c r="C125" s="31"/>
      <c r="D125" s="31"/>
      <c r="E125" s="32"/>
      <c r="F125" s="30"/>
      <c r="G125" s="27"/>
      <c r="H125" s="30"/>
      <c r="I125" s="27"/>
    </row>
  </sheetData>
  <mergeCells count="1">
    <mergeCell ref="A40:I40"/>
  </mergeCells>
  <pageMargins left="1.2" right="0.5" top="0.5" bottom="0.6" header="0.49" footer="0.4"/>
  <pageSetup paperSize="9" firstPageNumber="4" orientation="portrait" useFirstPageNumber="1" horizontalDpi="1200" verticalDpi="1200" r:id="rId1"/>
  <headerFooter>
    <oddFooter>&amp;R&amp;"Browallia New,Regular"&amp;13&amp;P</oddFooter>
  </headerFooter>
  <rowBreaks count="2" manualBreakCount="2">
    <brk id="42" max="8" man="1"/>
    <brk id="8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4"/>
  <sheetViews>
    <sheetView topLeftCell="A10" zoomScaleNormal="100" zoomScaleSheetLayoutView="100" workbookViewId="0">
      <selection activeCell="H30" sqref="H30"/>
    </sheetView>
  </sheetViews>
  <sheetFormatPr defaultRowHeight="21.2" customHeight="1"/>
  <cols>
    <col min="1" max="1" width="1.5703125" style="10" customWidth="1"/>
    <col min="2" max="2" width="1.85546875" style="10" customWidth="1"/>
    <col min="3" max="3" width="42.85546875" style="10" customWidth="1"/>
    <col min="4" max="4" width="9" style="148" customWidth="1"/>
    <col min="5" max="5" width="0.85546875" style="10" customWidth="1"/>
    <col min="6" max="6" width="13.7109375" style="12" customWidth="1"/>
    <col min="7" max="7" width="0.85546875" style="10" customWidth="1"/>
    <col min="8" max="8" width="13.7109375" style="12" customWidth="1"/>
    <col min="9" max="10" width="9.140625" style="10"/>
    <col min="11" max="11" width="11.28515625" style="10" bestFit="1" customWidth="1"/>
    <col min="12" max="231" width="9.140625" style="10"/>
    <col min="232" max="235" width="2.5703125" style="10" customWidth="1"/>
    <col min="236" max="236" width="38" style="10" customWidth="1"/>
    <col min="237" max="237" width="9.140625" style="10"/>
    <col min="238" max="238" width="1.5703125" style="10" customWidth="1"/>
    <col min="239" max="239" width="13.5703125" style="10" customWidth="1"/>
    <col min="240" max="240" width="1.5703125" style="10" customWidth="1"/>
    <col min="241" max="241" width="13.5703125" style="10" customWidth="1"/>
    <col min="242" max="242" width="9.140625" style="10"/>
    <col min="243" max="243" width="16.42578125" style="10" customWidth="1"/>
    <col min="244" max="244" width="13.85546875" style="10" customWidth="1"/>
    <col min="245" max="245" width="9.42578125" style="10" bestFit="1" customWidth="1"/>
    <col min="246" max="487" width="9.140625" style="10"/>
    <col min="488" max="491" width="2.5703125" style="10" customWidth="1"/>
    <col min="492" max="492" width="38" style="10" customWidth="1"/>
    <col min="493" max="493" width="9.140625" style="10"/>
    <col min="494" max="494" width="1.5703125" style="10" customWidth="1"/>
    <col min="495" max="495" width="13.5703125" style="10" customWidth="1"/>
    <col min="496" max="496" width="1.5703125" style="10" customWidth="1"/>
    <col min="497" max="497" width="13.5703125" style="10" customWidth="1"/>
    <col min="498" max="498" width="9.140625" style="10"/>
    <col min="499" max="499" width="16.42578125" style="10" customWidth="1"/>
    <col min="500" max="500" width="13.85546875" style="10" customWidth="1"/>
    <col min="501" max="501" width="9.42578125" style="10" bestFit="1" customWidth="1"/>
    <col min="502" max="743" width="9.140625" style="10"/>
    <col min="744" max="747" width="2.5703125" style="10" customWidth="1"/>
    <col min="748" max="748" width="38" style="10" customWidth="1"/>
    <col min="749" max="749" width="9.140625" style="10"/>
    <col min="750" max="750" width="1.5703125" style="10" customWidth="1"/>
    <col min="751" max="751" width="13.5703125" style="10" customWidth="1"/>
    <col min="752" max="752" width="1.5703125" style="10" customWidth="1"/>
    <col min="753" max="753" width="13.5703125" style="10" customWidth="1"/>
    <col min="754" max="754" width="9.140625" style="10"/>
    <col min="755" max="755" width="16.42578125" style="10" customWidth="1"/>
    <col min="756" max="756" width="13.85546875" style="10" customWidth="1"/>
    <col min="757" max="757" width="9.42578125" style="10" bestFit="1" customWidth="1"/>
    <col min="758" max="999" width="9.140625" style="10"/>
    <col min="1000" max="1003" width="2.5703125" style="10" customWidth="1"/>
    <col min="1004" max="1004" width="38" style="10" customWidth="1"/>
    <col min="1005" max="1005" width="9.140625" style="10"/>
    <col min="1006" max="1006" width="1.5703125" style="10" customWidth="1"/>
    <col min="1007" max="1007" width="13.5703125" style="10" customWidth="1"/>
    <col min="1008" max="1008" width="1.5703125" style="10" customWidth="1"/>
    <col min="1009" max="1009" width="13.5703125" style="10" customWidth="1"/>
    <col min="1010" max="1010" width="9.140625" style="10"/>
    <col min="1011" max="1011" width="16.42578125" style="10" customWidth="1"/>
    <col min="1012" max="1012" width="13.85546875" style="10" customWidth="1"/>
    <col min="1013" max="1013" width="9.42578125" style="10" bestFit="1" customWidth="1"/>
    <col min="1014" max="1255" width="9.140625" style="10"/>
    <col min="1256" max="1259" width="2.5703125" style="10" customWidth="1"/>
    <col min="1260" max="1260" width="38" style="10" customWidth="1"/>
    <col min="1261" max="1261" width="9.140625" style="10"/>
    <col min="1262" max="1262" width="1.5703125" style="10" customWidth="1"/>
    <col min="1263" max="1263" width="13.5703125" style="10" customWidth="1"/>
    <col min="1264" max="1264" width="1.5703125" style="10" customWidth="1"/>
    <col min="1265" max="1265" width="13.5703125" style="10" customWidth="1"/>
    <col min="1266" max="1266" width="9.140625" style="10"/>
    <col min="1267" max="1267" width="16.42578125" style="10" customWidth="1"/>
    <col min="1268" max="1268" width="13.85546875" style="10" customWidth="1"/>
    <col min="1269" max="1269" width="9.42578125" style="10" bestFit="1" customWidth="1"/>
    <col min="1270" max="1511" width="9.140625" style="10"/>
    <col min="1512" max="1515" width="2.5703125" style="10" customWidth="1"/>
    <col min="1516" max="1516" width="38" style="10" customWidth="1"/>
    <col min="1517" max="1517" width="9.140625" style="10"/>
    <col min="1518" max="1518" width="1.5703125" style="10" customWidth="1"/>
    <col min="1519" max="1519" width="13.5703125" style="10" customWidth="1"/>
    <col min="1520" max="1520" width="1.5703125" style="10" customWidth="1"/>
    <col min="1521" max="1521" width="13.5703125" style="10" customWidth="1"/>
    <col min="1522" max="1522" width="9.140625" style="10"/>
    <col min="1523" max="1523" width="16.42578125" style="10" customWidth="1"/>
    <col min="1524" max="1524" width="13.85546875" style="10" customWidth="1"/>
    <col min="1525" max="1525" width="9.42578125" style="10" bestFit="1" customWidth="1"/>
    <col min="1526" max="1767" width="9.140625" style="10"/>
    <col min="1768" max="1771" width="2.5703125" style="10" customWidth="1"/>
    <col min="1772" max="1772" width="38" style="10" customWidth="1"/>
    <col min="1773" max="1773" width="9.140625" style="10"/>
    <col min="1774" max="1774" width="1.5703125" style="10" customWidth="1"/>
    <col min="1775" max="1775" width="13.5703125" style="10" customWidth="1"/>
    <col min="1776" max="1776" width="1.5703125" style="10" customWidth="1"/>
    <col min="1777" max="1777" width="13.5703125" style="10" customWidth="1"/>
    <col min="1778" max="1778" width="9.140625" style="10"/>
    <col min="1779" max="1779" width="16.42578125" style="10" customWidth="1"/>
    <col min="1780" max="1780" width="13.85546875" style="10" customWidth="1"/>
    <col min="1781" max="1781" width="9.42578125" style="10" bestFit="1" customWidth="1"/>
    <col min="1782" max="2023" width="9.140625" style="10"/>
    <col min="2024" max="2027" width="2.5703125" style="10" customWidth="1"/>
    <col min="2028" max="2028" width="38" style="10" customWidth="1"/>
    <col min="2029" max="2029" width="9.140625" style="10"/>
    <col min="2030" max="2030" width="1.5703125" style="10" customWidth="1"/>
    <col min="2031" max="2031" width="13.5703125" style="10" customWidth="1"/>
    <col min="2032" max="2032" width="1.5703125" style="10" customWidth="1"/>
    <col min="2033" max="2033" width="13.5703125" style="10" customWidth="1"/>
    <col min="2034" max="2034" width="9.140625" style="10"/>
    <col min="2035" max="2035" width="16.42578125" style="10" customWidth="1"/>
    <col min="2036" max="2036" width="13.85546875" style="10" customWidth="1"/>
    <col min="2037" max="2037" width="9.42578125" style="10" bestFit="1" customWidth="1"/>
    <col min="2038" max="2279" width="9.140625" style="10"/>
    <col min="2280" max="2283" width="2.5703125" style="10" customWidth="1"/>
    <col min="2284" max="2284" width="38" style="10" customWidth="1"/>
    <col min="2285" max="2285" width="9.140625" style="10"/>
    <col min="2286" max="2286" width="1.5703125" style="10" customWidth="1"/>
    <col min="2287" max="2287" width="13.5703125" style="10" customWidth="1"/>
    <col min="2288" max="2288" width="1.5703125" style="10" customWidth="1"/>
    <col min="2289" max="2289" width="13.5703125" style="10" customWidth="1"/>
    <col min="2290" max="2290" width="9.140625" style="10"/>
    <col min="2291" max="2291" width="16.42578125" style="10" customWidth="1"/>
    <col min="2292" max="2292" width="13.85546875" style="10" customWidth="1"/>
    <col min="2293" max="2293" width="9.42578125" style="10" bestFit="1" customWidth="1"/>
    <col min="2294" max="2535" width="9.140625" style="10"/>
    <col min="2536" max="2539" width="2.5703125" style="10" customWidth="1"/>
    <col min="2540" max="2540" width="38" style="10" customWidth="1"/>
    <col min="2541" max="2541" width="9.140625" style="10"/>
    <col min="2542" max="2542" width="1.5703125" style="10" customWidth="1"/>
    <col min="2543" max="2543" width="13.5703125" style="10" customWidth="1"/>
    <col min="2544" max="2544" width="1.5703125" style="10" customWidth="1"/>
    <col min="2545" max="2545" width="13.5703125" style="10" customWidth="1"/>
    <col min="2546" max="2546" width="9.140625" style="10"/>
    <col min="2547" max="2547" width="16.42578125" style="10" customWidth="1"/>
    <col min="2548" max="2548" width="13.85546875" style="10" customWidth="1"/>
    <col min="2549" max="2549" width="9.42578125" style="10" bestFit="1" customWidth="1"/>
    <col min="2550" max="2791" width="9.140625" style="10"/>
    <col min="2792" max="2795" width="2.5703125" style="10" customWidth="1"/>
    <col min="2796" max="2796" width="38" style="10" customWidth="1"/>
    <col min="2797" max="2797" width="9.140625" style="10"/>
    <col min="2798" max="2798" width="1.5703125" style="10" customWidth="1"/>
    <col min="2799" max="2799" width="13.5703125" style="10" customWidth="1"/>
    <col min="2800" max="2800" width="1.5703125" style="10" customWidth="1"/>
    <col min="2801" max="2801" width="13.5703125" style="10" customWidth="1"/>
    <col min="2802" max="2802" width="9.140625" style="10"/>
    <col min="2803" max="2803" width="16.42578125" style="10" customWidth="1"/>
    <col min="2804" max="2804" width="13.85546875" style="10" customWidth="1"/>
    <col min="2805" max="2805" width="9.42578125" style="10" bestFit="1" customWidth="1"/>
    <col min="2806" max="3047" width="9.140625" style="10"/>
    <col min="3048" max="3051" width="2.5703125" style="10" customWidth="1"/>
    <col min="3052" max="3052" width="38" style="10" customWidth="1"/>
    <col min="3053" max="3053" width="9.140625" style="10"/>
    <col min="3054" max="3054" width="1.5703125" style="10" customWidth="1"/>
    <col min="3055" max="3055" width="13.5703125" style="10" customWidth="1"/>
    <col min="3056" max="3056" width="1.5703125" style="10" customWidth="1"/>
    <col min="3057" max="3057" width="13.5703125" style="10" customWidth="1"/>
    <col min="3058" max="3058" width="9.140625" style="10"/>
    <col min="3059" max="3059" width="16.42578125" style="10" customWidth="1"/>
    <col min="3060" max="3060" width="13.85546875" style="10" customWidth="1"/>
    <col min="3061" max="3061" width="9.42578125" style="10" bestFit="1" customWidth="1"/>
    <col min="3062" max="3303" width="9.140625" style="10"/>
    <col min="3304" max="3307" width="2.5703125" style="10" customWidth="1"/>
    <col min="3308" max="3308" width="38" style="10" customWidth="1"/>
    <col min="3309" max="3309" width="9.140625" style="10"/>
    <col min="3310" max="3310" width="1.5703125" style="10" customWidth="1"/>
    <col min="3311" max="3311" width="13.5703125" style="10" customWidth="1"/>
    <col min="3312" max="3312" width="1.5703125" style="10" customWidth="1"/>
    <col min="3313" max="3313" width="13.5703125" style="10" customWidth="1"/>
    <col min="3314" max="3314" width="9.140625" style="10"/>
    <col min="3315" max="3315" width="16.42578125" style="10" customWidth="1"/>
    <col min="3316" max="3316" width="13.85546875" style="10" customWidth="1"/>
    <col min="3317" max="3317" width="9.42578125" style="10" bestFit="1" customWidth="1"/>
    <col min="3318" max="3559" width="9.140625" style="10"/>
    <col min="3560" max="3563" width="2.5703125" style="10" customWidth="1"/>
    <col min="3564" max="3564" width="38" style="10" customWidth="1"/>
    <col min="3565" max="3565" width="9.140625" style="10"/>
    <col min="3566" max="3566" width="1.5703125" style="10" customWidth="1"/>
    <col min="3567" max="3567" width="13.5703125" style="10" customWidth="1"/>
    <col min="3568" max="3568" width="1.5703125" style="10" customWidth="1"/>
    <col min="3569" max="3569" width="13.5703125" style="10" customWidth="1"/>
    <col min="3570" max="3570" width="9.140625" style="10"/>
    <col min="3571" max="3571" width="16.42578125" style="10" customWidth="1"/>
    <col min="3572" max="3572" width="13.85546875" style="10" customWidth="1"/>
    <col min="3573" max="3573" width="9.42578125" style="10" bestFit="1" customWidth="1"/>
    <col min="3574" max="3815" width="9.140625" style="10"/>
    <col min="3816" max="3819" width="2.5703125" style="10" customWidth="1"/>
    <col min="3820" max="3820" width="38" style="10" customWidth="1"/>
    <col min="3821" max="3821" width="9.140625" style="10"/>
    <col min="3822" max="3822" width="1.5703125" style="10" customWidth="1"/>
    <col min="3823" max="3823" width="13.5703125" style="10" customWidth="1"/>
    <col min="3824" max="3824" width="1.5703125" style="10" customWidth="1"/>
    <col min="3825" max="3825" width="13.5703125" style="10" customWidth="1"/>
    <col min="3826" max="3826" width="9.140625" style="10"/>
    <col min="3827" max="3827" width="16.42578125" style="10" customWidth="1"/>
    <col min="3828" max="3828" width="13.85546875" style="10" customWidth="1"/>
    <col min="3829" max="3829" width="9.42578125" style="10" bestFit="1" customWidth="1"/>
    <col min="3830" max="4071" width="9.140625" style="10"/>
    <col min="4072" max="4075" width="2.5703125" style="10" customWidth="1"/>
    <col min="4076" max="4076" width="38" style="10" customWidth="1"/>
    <col min="4077" max="4077" width="9.140625" style="10"/>
    <col min="4078" max="4078" width="1.5703125" style="10" customWidth="1"/>
    <col min="4079" max="4079" width="13.5703125" style="10" customWidth="1"/>
    <col min="4080" max="4080" width="1.5703125" style="10" customWidth="1"/>
    <col min="4081" max="4081" width="13.5703125" style="10" customWidth="1"/>
    <col min="4082" max="4082" width="9.140625" style="10"/>
    <col min="4083" max="4083" width="16.42578125" style="10" customWidth="1"/>
    <col min="4084" max="4084" width="13.85546875" style="10" customWidth="1"/>
    <col min="4085" max="4085" width="9.42578125" style="10" bestFit="1" customWidth="1"/>
    <col min="4086" max="4327" width="9.140625" style="10"/>
    <col min="4328" max="4331" width="2.5703125" style="10" customWidth="1"/>
    <col min="4332" max="4332" width="38" style="10" customWidth="1"/>
    <col min="4333" max="4333" width="9.140625" style="10"/>
    <col min="4334" max="4334" width="1.5703125" style="10" customWidth="1"/>
    <col min="4335" max="4335" width="13.5703125" style="10" customWidth="1"/>
    <col min="4336" max="4336" width="1.5703125" style="10" customWidth="1"/>
    <col min="4337" max="4337" width="13.5703125" style="10" customWidth="1"/>
    <col min="4338" max="4338" width="9.140625" style="10"/>
    <col min="4339" max="4339" width="16.42578125" style="10" customWidth="1"/>
    <col min="4340" max="4340" width="13.85546875" style="10" customWidth="1"/>
    <col min="4341" max="4341" width="9.42578125" style="10" bestFit="1" customWidth="1"/>
    <col min="4342" max="4583" width="9.140625" style="10"/>
    <col min="4584" max="4587" width="2.5703125" style="10" customWidth="1"/>
    <col min="4588" max="4588" width="38" style="10" customWidth="1"/>
    <col min="4589" max="4589" width="9.140625" style="10"/>
    <col min="4590" max="4590" width="1.5703125" style="10" customWidth="1"/>
    <col min="4591" max="4591" width="13.5703125" style="10" customWidth="1"/>
    <col min="4592" max="4592" width="1.5703125" style="10" customWidth="1"/>
    <col min="4593" max="4593" width="13.5703125" style="10" customWidth="1"/>
    <col min="4594" max="4594" width="9.140625" style="10"/>
    <col min="4595" max="4595" width="16.42578125" style="10" customWidth="1"/>
    <col min="4596" max="4596" width="13.85546875" style="10" customWidth="1"/>
    <col min="4597" max="4597" width="9.42578125" style="10" bestFit="1" customWidth="1"/>
    <col min="4598" max="4839" width="9.140625" style="10"/>
    <col min="4840" max="4843" width="2.5703125" style="10" customWidth="1"/>
    <col min="4844" max="4844" width="38" style="10" customWidth="1"/>
    <col min="4845" max="4845" width="9.140625" style="10"/>
    <col min="4846" max="4846" width="1.5703125" style="10" customWidth="1"/>
    <col min="4847" max="4847" width="13.5703125" style="10" customWidth="1"/>
    <col min="4848" max="4848" width="1.5703125" style="10" customWidth="1"/>
    <col min="4849" max="4849" width="13.5703125" style="10" customWidth="1"/>
    <col min="4850" max="4850" width="9.140625" style="10"/>
    <col min="4851" max="4851" width="16.42578125" style="10" customWidth="1"/>
    <col min="4852" max="4852" width="13.85546875" style="10" customWidth="1"/>
    <col min="4853" max="4853" width="9.42578125" style="10" bestFit="1" customWidth="1"/>
    <col min="4854" max="5095" width="9.140625" style="10"/>
    <col min="5096" max="5099" width="2.5703125" style="10" customWidth="1"/>
    <col min="5100" max="5100" width="38" style="10" customWidth="1"/>
    <col min="5101" max="5101" width="9.140625" style="10"/>
    <col min="5102" max="5102" width="1.5703125" style="10" customWidth="1"/>
    <col min="5103" max="5103" width="13.5703125" style="10" customWidth="1"/>
    <col min="5104" max="5104" width="1.5703125" style="10" customWidth="1"/>
    <col min="5105" max="5105" width="13.5703125" style="10" customWidth="1"/>
    <col min="5106" max="5106" width="9.140625" style="10"/>
    <col min="5107" max="5107" width="16.42578125" style="10" customWidth="1"/>
    <col min="5108" max="5108" width="13.85546875" style="10" customWidth="1"/>
    <col min="5109" max="5109" width="9.42578125" style="10" bestFit="1" customWidth="1"/>
    <col min="5110" max="5351" width="9.140625" style="10"/>
    <col min="5352" max="5355" width="2.5703125" style="10" customWidth="1"/>
    <col min="5356" max="5356" width="38" style="10" customWidth="1"/>
    <col min="5357" max="5357" width="9.140625" style="10"/>
    <col min="5358" max="5358" width="1.5703125" style="10" customWidth="1"/>
    <col min="5359" max="5359" width="13.5703125" style="10" customWidth="1"/>
    <col min="5360" max="5360" width="1.5703125" style="10" customWidth="1"/>
    <col min="5361" max="5361" width="13.5703125" style="10" customWidth="1"/>
    <col min="5362" max="5362" width="9.140625" style="10"/>
    <col min="5363" max="5363" width="16.42578125" style="10" customWidth="1"/>
    <col min="5364" max="5364" width="13.85546875" style="10" customWidth="1"/>
    <col min="5365" max="5365" width="9.42578125" style="10" bestFit="1" customWidth="1"/>
    <col min="5366" max="5607" width="9.140625" style="10"/>
    <col min="5608" max="5611" width="2.5703125" style="10" customWidth="1"/>
    <col min="5612" max="5612" width="38" style="10" customWidth="1"/>
    <col min="5613" max="5613" width="9.140625" style="10"/>
    <col min="5614" max="5614" width="1.5703125" style="10" customWidth="1"/>
    <col min="5615" max="5615" width="13.5703125" style="10" customWidth="1"/>
    <col min="5616" max="5616" width="1.5703125" style="10" customWidth="1"/>
    <col min="5617" max="5617" width="13.5703125" style="10" customWidth="1"/>
    <col min="5618" max="5618" width="9.140625" style="10"/>
    <col min="5619" max="5619" width="16.42578125" style="10" customWidth="1"/>
    <col min="5620" max="5620" width="13.85546875" style="10" customWidth="1"/>
    <col min="5621" max="5621" width="9.42578125" style="10" bestFit="1" customWidth="1"/>
    <col min="5622" max="5863" width="9.140625" style="10"/>
    <col min="5864" max="5867" width="2.5703125" style="10" customWidth="1"/>
    <col min="5868" max="5868" width="38" style="10" customWidth="1"/>
    <col min="5869" max="5869" width="9.140625" style="10"/>
    <col min="5870" max="5870" width="1.5703125" style="10" customWidth="1"/>
    <col min="5871" max="5871" width="13.5703125" style="10" customWidth="1"/>
    <col min="5872" max="5872" width="1.5703125" style="10" customWidth="1"/>
    <col min="5873" max="5873" width="13.5703125" style="10" customWidth="1"/>
    <col min="5874" max="5874" width="9.140625" style="10"/>
    <col min="5875" max="5875" width="16.42578125" style="10" customWidth="1"/>
    <col min="5876" max="5876" width="13.85546875" style="10" customWidth="1"/>
    <col min="5877" max="5877" width="9.42578125" style="10" bestFit="1" customWidth="1"/>
    <col min="5878" max="6119" width="9.140625" style="10"/>
    <col min="6120" max="6123" width="2.5703125" style="10" customWidth="1"/>
    <col min="6124" max="6124" width="38" style="10" customWidth="1"/>
    <col min="6125" max="6125" width="9.140625" style="10"/>
    <col min="6126" max="6126" width="1.5703125" style="10" customWidth="1"/>
    <col min="6127" max="6127" width="13.5703125" style="10" customWidth="1"/>
    <col min="6128" max="6128" width="1.5703125" style="10" customWidth="1"/>
    <col min="6129" max="6129" width="13.5703125" style="10" customWidth="1"/>
    <col min="6130" max="6130" width="9.140625" style="10"/>
    <col min="6131" max="6131" width="16.42578125" style="10" customWidth="1"/>
    <col min="6132" max="6132" width="13.85546875" style="10" customWidth="1"/>
    <col min="6133" max="6133" width="9.42578125" style="10" bestFit="1" customWidth="1"/>
    <col min="6134" max="6375" width="9.140625" style="10"/>
    <col min="6376" max="6379" width="2.5703125" style="10" customWidth="1"/>
    <col min="6380" max="6380" width="38" style="10" customWidth="1"/>
    <col min="6381" max="6381" width="9.140625" style="10"/>
    <col min="6382" max="6382" width="1.5703125" style="10" customWidth="1"/>
    <col min="6383" max="6383" width="13.5703125" style="10" customWidth="1"/>
    <col min="6384" max="6384" width="1.5703125" style="10" customWidth="1"/>
    <col min="6385" max="6385" width="13.5703125" style="10" customWidth="1"/>
    <col min="6386" max="6386" width="9.140625" style="10"/>
    <col min="6387" max="6387" width="16.42578125" style="10" customWidth="1"/>
    <col min="6388" max="6388" width="13.85546875" style="10" customWidth="1"/>
    <col min="6389" max="6389" width="9.42578125" style="10" bestFit="1" customWidth="1"/>
    <col min="6390" max="6631" width="9.140625" style="10"/>
    <col min="6632" max="6635" width="2.5703125" style="10" customWidth="1"/>
    <col min="6636" max="6636" width="38" style="10" customWidth="1"/>
    <col min="6637" max="6637" width="9.140625" style="10"/>
    <col min="6638" max="6638" width="1.5703125" style="10" customWidth="1"/>
    <col min="6639" max="6639" width="13.5703125" style="10" customWidth="1"/>
    <col min="6640" max="6640" width="1.5703125" style="10" customWidth="1"/>
    <col min="6641" max="6641" width="13.5703125" style="10" customWidth="1"/>
    <col min="6642" max="6642" width="9.140625" style="10"/>
    <col min="6643" max="6643" width="16.42578125" style="10" customWidth="1"/>
    <col min="6644" max="6644" width="13.85546875" style="10" customWidth="1"/>
    <col min="6645" max="6645" width="9.42578125" style="10" bestFit="1" customWidth="1"/>
    <col min="6646" max="6887" width="9.140625" style="10"/>
    <col min="6888" max="6891" width="2.5703125" style="10" customWidth="1"/>
    <col min="6892" max="6892" width="38" style="10" customWidth="1"/>
    <col min="6893" max="6893" width="9.140625" style="10"/>
    <col min="6894" max="6894" width="1.5703125" style="10" customWidth="1"/>
    <col min="6895" max="6895" width="13.5703125" style="10" customWidth="1"/>
    <col min="6896" max="6896" width="1.5703125" style="10" customWidth="1"/>
    <col min="6897" max="6897" width="13.5703125" style="10" customWidth="1"/>
    <col min="6898" max="6898" width="9.140625" style="10"/>
    <col min="6899" max="6899" width="16.42578125" style="10" customWidth="1"/>
    <col min="6900" max="6900" width="13.85546875" style="10" customWidth="1"/>
    <col min="6901" max="6901" width="9.42578125" style="10" bestFit="1" customWidth="1"/>
    <col min="6902" max="7143" width="9.140625" style="10"/>
    <col min="7144" max="7147" width="2.5703125" style="10" customWidth="1"/>
    <col min="7148" max="7148" width="38" style="10" customWidth="1"/>
    <col min="7149" max="7149" width="9.140625" style="10"/>
    <col min="7150" max="7150" width="1.5703125" style="10" customWidth="1"/>
    <col min="7151" max="7151" width="13.5703125" style="10" customWidth="1"/>
    <col min="7152" max="7152" width="1.5703125" style="10" customWidth="1"/>
    <col min="7153" max="7153" width="13.5703125" style="10" customWidth="1"/>
    <col min="7154" max="7154" width="9.140625" style="10"/>
    <col min="7155" max="7155" width="16.42578125" style="10" customWidth="1"/>
    <col min="7156" max="7156" width="13.85546875" style="10" customWidth="1"/>
    <col min="7157" max="7157" width="9.42578125" style="10" bestFit="1" customWidth="1"/>
    <col min="7158" max="7399" width="9.140625" style="10"/>
    <col min="7400" max="7403" width="2.5703125" style="10" customWidth="1"/>
    <col min="7404" max="7404" width="38" style="10" customWidth="1"/>
    <col min="7405" max="7405" width="9.140625" style="10"/>
    <col min="7406" max="7406" width="1.5703125" style="10" customWidth="1"/>
    <col min="7407" max="7407" width="13.5703125" style="10" customWidth="1"/>
    <col min="7408" max="7408" width="1.5703125" style="10" customWidth="1"/>
    <col min="7409" max="7409" width="13.5703125" style="10" customWidth="1"/>
    <col min="7410" max="7410" width="9.140625" style="10"/>
    <col min="7411" max="7411" width="16.42578125" style="10" customWidth="1"/>
    <col min="7412" max="7412" width="13.85546875" style="10" customWidth="1"/>
    <col min="7413" max="7413" width="9.42578125" style="10" bestFit="1" customWidth="1"/>
    <col min="7414" max="7655" width="9.140625" style="10"/>
    <col min="7656" max="7659" width="2.5703125" style="10" customWidth="1"/>
    <col min="7660" max="7660" width="38" style="10" customWidth="1"/>
    <col min="7661" max="7661" width="9.140625" style="10"/>
    <col min="7662" max="7662" width="1.5703125" style="10" customWidth="1"/>
    <col min="7663" max="7663" width="13.5703125" style="10" customWidth="1"/>
    <col min="7664" max="7664" width="1.5703125" style="10" customWidth="1"/>
    <col min="7665" max="7665" width="13.5703125" style="10" customWidth="1"/>
    <col min="7666" max="7666" width="9.140625" style="10"/>
    <col min="7667" max="7667" width="16.42578125" style="10" customWidth="1"/>
    <col min="7668" max="7668" width="13.85546875" style="10" customWidth="1"/>
    <col min="7669" max="7669" width="9.42578125" style="10" bestFit="1" customWidth="1"/>
    <col min="7670" max="7911" width="9.140625" style="10"/>
    <col min="7912" max="7915" width="2.5703125" style="10" customWidth="1"/>
    <col min="7916" max="7916" width="38" style="10" customWidth="1"/>
    <col min="7917" max="7917" width="9.140625" style="10"/>
    <col min="7918" max="7918" width="1.5703125" style="10" customWidth="1"/>
    <col min="7919" max="7919" width="13.5703125" style="10" customWidth="1"/>
    <col min="7920" max="7920" width="1.5703125" style="10" customWidth="1"/>
    <col min="7921" max="7921" width="13.5703125" style="10" customWidth="1"/>
    <col min="7922" max="7922" width="9.140625" style="10"/>
    <col min="7923" max="7923" width="16.42578125" style="10" customWidth="1"/>
    <col min="7924" max="7924" width="13.85546875" style="10" customWidth="1"/>
    <col min="7925" max="7925" width="9.42578125" style="10" bestFit="1" customWidth="1"/>
    <col min="7926" max="8167" width="9.140625" style="10"/>
    <col min="8168" max="8171" width="2.5703125" style="10" customWidth="1"/>
    <col min="8172" max="8172" width="38" style="10" customWidth="1"/>
    <col min="8173" max="8173" width="9.140625" style="10"/>
    <col min="8174" max="8174" width="1.5703125" style="10" customWidth="1"/>
    <col min="8175" max="8175" width="13.5703125" style="10" customWidth="1"/>
    <col min="8176" max="8176" width="1.5703125" style="10" customWidth="1"/>
    <col min="8177" max="8177" width="13.5703125" style="10" customWidth="1"/>
    <col min="8178" max="8178" width="9.140625" style="10"/>
    <col min="8179" max="8179" width="16.42578125" style="10" customWidth="1"/>
    <col min="8180" max="8180" width="13.85546875" style="10" customWidth="1"/>
    <col min="8181" max="8181" width="9.42578125" style="10" bestFit="1" customWidth="1"/>
    <col min="8182" max="8423" width="9.140625" style="10"/>
    <col min="8424" max="8427" width="2.5703125" style="10" customWidth="1"/>
    <col min="8428" max="8428" width="38" style="10" customWidth="1"/>
    <col min="8429" max="8429" width="9.140625" style="10"/>
    <col min="8430" max="8430" width="1.5703125" style="10" customWidth="1"/>
    <col min="8431" max="8431" width="13.5703125" style="10" customWidth="1"/>
    <col min="8432" max="8432" width="1.5703125" style="10" customWidth="1"/>
    <col min="8433" max="8433" width="13.5703125" style="10" customWidth="1"/>
    <col min="8434" max="8434" width="9.140625" style="10"/>
    <col min="8435" max="8435" width="16.42578125" style="10" customWidth="1"/>
    <col min="8436" max="8436" width="13.85546875" style="10" customWidth="1"/>
    <col min="8437" max="8437" width="9.42578125" style="10" bestFit="1" customWidth="1"/>
    <col min="8438" max="8679" width="9.140625" style="10"/>
    <col min="8680" max="8683" width="2.5703125" style="10" customWidth="1"/>
    <col min="8684" max="8684" width="38" style="10" customWidth="1"/>
    <col min="8685" max="8685" width="9.140625" style="10"/>
    <col min="8686" max="8686" width="1.5703125" style="10" customWidth="1"/>
    <col min="8687" max="8687" width="13.5703125" style="10" customWidth="1"/>
    <col min="8688" max="8688" width="1.5703125" style="10" customWidth="1"/>
    <col min="8689" max="8689" width="13.5703125" style="10" customWidth="1"/>
    <col min="8690" max="8690" width="9.140625" style="10"/>
    <col min="8691" max="8691" width="16.42578125" style="10" customWidth="1"/>
    <col min="8692" max="8692" width="13.85546875" style="10" customWidth="1"/>
    <col min="8693" max="8693" width="9.42578125" style="10" bestFit="1" customWidth="1"/>
    <col min="8694" max="8935" width="9.140625" style="10"/>
    <col min="8936" max="8939" width="2.5703125" style="10" customWidth="1"/>
    <col min="8940" max="8940" width="38" style="10" customWidth="1"/>
    <col min="8941" max="8941" width="9.140625" style="10"/>
    <col min="8942" max="8942" width="1.5703125" style="10" customWidth="1"/>
    <col min="8943" max="8943" width="13.5703125" style="10" customWidth="1"/>
    <col min="8944" max="8944" width="1.5703125" style="10" customWidth="1"/>
    <col min="8945" max="8945" width="13.5703125" style="10" customWidth="1"/>
    <col min="8946" max="8946" width="9.140625" style="10"/>
    <col min="8947" max="8947" width="16.42578125" style="10" customWidth="1"/>
    <col min="8948" max="8948" width="13.85546875" style="10" customWidth="1"/>
    <col min="8949" max="8949" width="9.42578125" style="10" bestFit="1" customWidth="1"/>
    <col min="8950" max="9191" width="9.140625" style="10"/>
    <col min="9192" max="9195" width="2.5703125" style="10" customWidth="1"/>
    <col min="9196" max="9196" width="38" style="10" customWidth="1"/>
    <col min="9197" max="9197" width="9.140625" style="10"/>
    <col min="9198" max="9198" width="1.5703125" style="10" customWidth="1"/>
    <col min="9199" max="9199" width="13.5703125" style="10" customWidth="1"/>
    <col min="9200" max="9200" width="1.5703125" style="10" customWidth="1"/>
    <col min="9201" max="9201" width="13.5703125" style="10" customWidth="1"/>
    <col min="9202" max="9202" width="9.140625" style="10"/>
    <col min="9203" max="9203" width="16.42578125" style="10" customWidth="1"/>
    <col min="9204" max="9204" width="13.85546875" style="10" customWidth="1"/>
    <col min="9205" max="9205" width="9.42578125" style="10" bestFit="1" customWidth="1"/>
    <col min="9206" max="9447" width="9.140625" style="10"/>
    <col min="9448" max="9451" width="2.5703125" style="10" customWidth="1"/>
    <col min="9452" max="9452" width="38" style="10" customWidth="1"/>
    <col min="9453" max="9453" width="9.140625" style="10"/>
    <col min="9454" max="9454" width="1.5703125" style="10" customWidth="1"/>
    <col min="9455" max="9455" width="13.5703125" style="10" customWidth="1"/>
    <col min="9456" max="9456" width="1.5703125" style="10" customWidth="1"/>
    <col min="9457" max="9457" width="13.5703125" style="10" customWidth="1"/>
    <col min="9458" max="9458" width="9.140625" style="10"/>
    <col min="9459" max="9459" width="16.42578125" style="10" customWidth="1"/>
    <col min="9460" max="9460" width="13.85546875" style="10" customWidth="1"/>
    <col min="9461" max="9461" width="9.42578125" style="10" bestFit="1" customWidth="1"/>
    <col min="9462" max="9703" width="9.140625" style="10"/>
    <col min="9704" max="9707" width="2.5703125" style="10" customWidth="1"/>
    <col min="9708" max="9708" width="38" style="10" customWidth="1"/>
    <col min="9709" max="9709" width="9.140625" style="10"/>
    <col min="9710" max="9710" width="1.5703125" style="10" customWidth="1"/>
    <col min="9711" max="9711" width="13.5703125" style="10" customWidth="1"/>
    <col min="9712" max="9712" width="1.5703125" style="10" customWidth="1"/>
    <col min="9713" max="9713" width="13.5703125" style="10" customWidth="1"/>
    <col min="9714" max="9714" width="9.140625" style="10"/>
    <col min="9715" max="9715" width="16.42578125" style="10" customWidth="1"/>
    <col min="9716" max="9716" width="13.85546875" style="10" customWidth="1"/>
    <col min="9717" max="9717" width="9.42578125" style="10" bestFit="1" customWidth="1"/>
    <col min="9718" max="9959" width="9.140625" style="10"/>
    <col min="9960" max="9963" width="2.5703125" style="10" customWidth="1"/>
    <col min="9964" max="9964" width="38" style="10" customWidth="1"/>
    <col min="9965" max="9965" width="9.140625" style="10"/>
    <col min="9966" max="9966" width="1.5703125" style="10" customWidth="1"/>
    <col min="9967" max="9967" width="13.5703125" style="10" customWidth="1"/>
    <col min="9968" max="9968" width="1.5703125" style="10" customWidth="1"/>
    <col min="9969" max="9969" width="13.5703125" style="10" customWidth="1"/>
    <col min="9970" max="9970" width="9.140625" style="10"/>
    <col min="9971" max="9971" width="16.42578125" style="10" customWidth="1"/>
    <col min="9972" max="9972" width="13.85546875" style="10" customWidth="1"/>
    <col min="9973" max="9973" width="9.42578125" style="10" bestFit="1" customWidth="1"/>
    <col min="9974" max="10215" width="9.140625" style="10"/>
    <col min="10216" max="10219" width="2.5703125" style="10" customWidth="1"/>
    <col min="10220" max="10220" width="38" style="10" customWidth="1"/>
    <col min="10221" max="10221" width="9.140625" style="10"/>
    <col min="10222" max="10222" width="1.5703125" style="10" customWidth="1"/>
    <col min="10223" max="10223" width="13.5703125" style="10" customWidth="1"/>
    <col min="10224" max="10224" width="1.5703125" style="10" customWidth="1"/>
    <col min="10225" max="10225" width="13.5703125" style="10" customWidth="1"/>
    <col min="10226" max="10226" width="9.140625" style="10"/>
    <col min="10227" max="10227" width="16.42578125" style="10" customWidth="1"/>
    <col min="10228" max="10228" width="13.85546875" style="10" customWidth="1"/>
    <col min="10229" max="10229" width="9.42578125" style="10" bestFit="1" customWidth="1"/>
    <col min="10230" max="10471" width="9.140625" style="10"/>
    <col min="10472" max="10475" width="2.5703125" style="10" customWidth="1"/>
    <col min="10476" max="10476" width="38" style="10" customWidth="1"/>
    <col min="10477" max="10477" width="9.140625" style="10"/>
    <col min="10478" max="10478" width="1.5703125" style="10" customWidth="1"/>
    <col min="10479" max="10479" width="13.5703125" style="10" customWidth="1"/>
    <col min="10480" max="10480" width="1.5703125" style="10" customWidth="1"/>
    <col min="10481" max="10481" width="13.5703125" style="10" customWidth="1"/>
    <col min="10482" max="10482" width="9.140625" style="10"/>
    <col min="10483" max="10483" width="16.42578125" style="10" customWidth="1"/>
    <col min="10484" max="10484" width="13.85546875" style="10" customWidth="1"/>
    <col min="10485" max="10485" width="9.42578125" style="10" bestFit="1" customWidth="1"/>
    <col min="10486" max="10727" width="9.140625" style="10"/>
    <col min="10728" max="10731" width="2.5703125" style="10" customWidth="1"/>
    <col min="10732" max="10732" width="38" style="10" customWidth="1"/>
    <col min="10733" max="10733" width="9.140625" style="10"/>
    <col min="10734" max="10734" width="1.5703125" style="10" customWidth="1"/>
    <col min="10735" max="10735" width="13.5703125" style="10" customWidth="1"/>
    <col min="10736" max="10736" width="1.5703125" style="10" customWidth="1"/>
    <col min="10737" max="10737" width="13.5703125" style="10" customWidth="1"/>
    <col min="10738" max="10738" width="9.140625" style="10"/>
    <col min="10739" max="10739" width="16.42578125" style="10" customWidth="1"/>
    <col min="10740" max="10740" width="13.85546875" style="10" customWidth="1"/>
    <col min="10741" max="10741" width="9.42578125" style="10" bestFit="1" customWidth="1"/>
    <col min="10742" max="10983" width="9.140625" style="10"/>
    <col min="10984" max="10987" width="2.5703125" style="10" customWidth="1"/>
    <col min="10988" max="10988" width="38" style="10" customWidth="1"/>
    <col min="10989" max="10989" width="9.140625" style="10"/>
    <col min="10990" max="10990" width="1.5703125" style="10" customWidth="1"/>
    <col min="10991" max="10991" width="13.5703125" style="10" customWidth="1"/>
    <col min="10992" max="10992" width="1.5703125" style="10" customWidth="1"/>
    <col min="10993" max="10993" width="13.5703125" style="10" customWidth="1"/>
    <col min="10994" max="10994" width="9.140625" style="10"/>
    <col min="10995" max="10995" width="16.42578125" style="10" customWidth="1"/>
    <col min="10996" max="10996" width="13.85546875" style="10" customWidth="1"/>
    <col min="10997" max="10997" width="9.42578125" style="10" bestFit="1" customWidth="1"/>
    <col min="10998" max="11239" width="9.140625" style="10"/>
    <col min="11240" max="11243" width="2.5703125" style="10" customWidth="1"/>
    <col min="11244" max="11244" width="38" style="10" customWidth="1"/>
    <col min="11245" max="11245" width="9.140625" style="10"/>
    <col min="11246" max="11246" width="1.5703125" style="10" customWidth="1"/>
    <col min="11247" max="11247" width="13.5703125" style="10" customWidth="1"/>
    <col min="11248" max="11248" width="1.5703125" style="10" customWidth="1"/>
    <col min="11249" max="11249" width="13.5703125" style="10" customWidth="1"/>
    <col min="11250" max="11250" width="9.140625" style="10"/>
    <col min="11251" max="11251" width="16.42578125" style="10" customWidth="1"/>
    <col min="11252" max="11252" width="13.85546875" style="10" customWidth="1"/>
    <col min="11253" max="11253" width="9.42578125" style="10" bestFit="1" customWidth="1"/>
    <col min="11254" max="11495" width="9.140625" style="10"/>
    <col min="11496" max="11499" width="2.5703125" style="10" customWidth="1"/>
    <col min="11500" max="11500" width="38" style="10" customWidth="1"/>
    <col min="11501" max="11501" width="9.140625" style="10"/>
    <col min="11502" max="11502" width="1.5703125" style="10" customWidth="1"/>
    <col min="11503" max="11503" width="13.5703125" style="10" customWidth="1"/>
    <col min="11504" max="11504" width="1.5703125" style="10" customWidth="1"/>
    <col min="11505" max="11505" width="13.5703125" style="10" customWidth="1"/>
    <col min="11506" max="11506" width="9.140625" style="10"/>
    <col min="11507" max="11507" width="16.42578125" style="10" customWidth="1"/>
    <col min="11508" max="11508" width="13.85546875" style="10" customWidth="1"/>
    <col min="11509" max="11509" width="9.42578125" style="10" bestFit="1" customWidth="1"/>
    <col min="11510" max="11751" width="9.140625" style="10"/>
    <col min="11752" max="11755" width="2.5703125" style="10" customWidth="1"/>
    <col min="11756" max="11756" width="38" style="10" customWidth="1"/>
    <col min="11757" max="11757" width="9.140625" style="10"/>
    <col min="11758" max="11758" width="1.5703125" style="10" customWidth="1"/>
    <col min="11759" max="11759" width="13.5703125" style="10" customWidth="1"/>
    <col min="11760" max="11760" width="1.5703125" style="10" customWidth="1"/>
    <col min="11761" max="11761" width="13.5703125" style="10" customWidth="1"/>
    <col min="11762" max="11762" width="9.140625" style="10"/>
    <col min="11763" max="11763" width="16.42578125" style="10" customWidth="1"/>
    <col min="11764" max="11764" width="13.85546875" style="10" customWidth="1"/>
    <col min="11765" max="11765" width="9.42578125" style="10" bestFit="1" customWidth="1"/>
    <col min="11766" max="12007" width="9.140625" style="10"/>
    <col min="12008" max="12011" width="2.5703125" style="10" customWidth="1"/>
    <col min="12012" max="12012" width="38" style="10" customWidth="1"/>
    <col min="12013" max="12013" width="9.140625" style="10"/>
    <col min="12014" max="12014" width="1.5703125" style="10" customWidth="1"/>
    <col min="12015" max="12015" width="13.5703125" style="10" customWidth="1"/>
    <col min="12016" max="12016" width="1.5703125" style="10" customWidth="1"/>
    <col min="12017" max="12017" width="13.5703125" style="10" customWidth="1"/>
    <col min="12018" max="12018" width="9.140625" style="10"/>
    <col min="12019" max="12019" width="16.42578125" style="10" customWidth="1"/>
    <col min="12020" max="12020" width="13.85546875" style="10" customWidth="1"/>
    <col min="12021" max="12021" width="9.42578125" style="10" bestFit="1" customWidth="1"/>
    <col min="12022" max="12263" width="9.140625" style="10"/>
    <col min="12264" max="12267" width="2.5703125" style="10" customWidth="1"/>
    <col min="12268" max="12268" width="38" style="10" customWidth="1"/>
    <col min="12269" max="12269" width="9.140625" style="10"/>
    <col min="12270" max="12270" width="1.5703125" style="10" customWidth="1"/>
    <col min="12271" max="12271" width="13.5703125" style="10" customWidth="1"/>
    <col min="12272" max="12272" width="1.5703125" style="10" customWidth="1"/>
    <col min="12273" max="12273" width="13.5703125" style="10" customWidth="1"/>
    <col min="12274" max="12274" width="9.140625" style="10"/>
    <col min="12275" max="12275" width="16.42578125" style="10" customWidth="1"/>
    <col min="12276" max="12276" width="13.85546875" style="10" customWidth="1"/>
    <col min="12277" max="12277" width="9.42578125" style="10" bestFit="1" customWidth="1"/>
    <col min="12278" max="12519" width="9.140625" style="10"/>
    <col min="12520" max="12523" width="2.5703125" style="10" customWidth="1"/>
    <col min="12524" max="12524" width="38" style="10" customWidth="1"/>
    <col min="12525" max="12525" width="9.140625" style="10"/>
    <col min="12526" max="12526" width="1.5703125" style="10" customWidth="1"/>
    <col min="12527" max="12527" width="13.5703125" style="10" customWidth="1"/>
    <col min="12528" max="12528" width="1.5703125" style="10" customWidth="1"/>
    <col min="12529" max="12529" width="13.5703125" style="10" customWidth="1"/>
    <col min="12530" max="12530" width="9.140625" style="10"/>
    <col min="12531" max="12531" width="16.42578125" style="10" customWidth="1"/>
    <col min="12532" max="12532" width="13.85546875" style="10" customWidth="1"/>
    <col min="12533" max="12533" width="9.42578125" style="10" bestFit="1" customWidth="1"/>
    <col min="12534" max="12775" width="9.140625" style="10"/>
    <col min="12776" max="12779" width="2.5703125" style="10" customWidth="1"/>
    <col min="12780" max="12780" width="38" style="10" customWidth="1"/>
    <col min="12781" max="12781" width="9.140625" style="10"/>
    <col min="12782" max="12782" width="1.5703125" style="10" customWidth="1"/>
    <col min="12783" max="12783" width="13.5703125" style="10" customWidth="1"/>
    <col min="12784" max="12784" width="1.5703125" style="10" customWidth="1"/>
    <col min="12785" max="12785" width="13.5703125" style="10" customWidth="1"/>
    <col min="12786" max="12786" width="9.140625" style="10"/>
    <col min="12787" max="12787" width="16.42578125" style="10" customWidth="1"/>
    <col min="12788" max="12788" width="13.85546875" style="10" customWidth="1"/>
    <col min="12789" max="12789" width="9.42578125" style="10" bestFit="1" customWidth="1"/>
    <col min="12790" max="13031" width="9.140625" style="10"/>
    <col min="13032" max="13035" width="2.5703125" style="10" customWidth="1"/>
    <col min="13036" max="13036" width="38" style="10" customWidth="1"/>
    <col min="13037" max="13037" width="9.140625" style="10"/>
    <col min="13038" max="13038" width="1.5703125" style="10" customWidth="1"/>
    <col min="13039" max="13039" width="13.5703125" style="10" customWidth="1"/>
    <col min="13040" max="13040" width="1.5703125" style="10" customWidth="1"/>
    <col min="13041" max="13041" width="13.5703125" style="10" customWidth="1"/>
    <col min="13042" max="13042" width="9.140625" style="10"/>
    <col min="13043" max="13043" width="16.42578125" style="10" customWidth="1"/>
    <col min="13044" max="13044" width="13.85546875" style="10" customWidth="1"/>
    <col min="13045" max="13045" width="9.42578125" style="10" bestFit="1" customWidth="1"/>
    <col min="13046" max="13287" width="9.140625" style="10"/>
    <col min="13288" max="13291" width="2.5703125" style="10" customWidth="1"/>
    <col min="13292" max="13292" width="38" style="10" customWidth="1"/>
    <col min="13293" max="13293" width="9.140625" style="10"/>
    <col min="13294" max="13294" width="1.5703125" style="10" customWidth="1"/>
    <col min="13295" max="13295" width="13.5703125" style="10" customWidth="1"/>
    <col min="13296" max="13296" width="1.5703125" style="10" customWidth="1"/>
    <col min="13297" max="13297" width="13.5703125" style="10" customWidth="1"/>
    <col min="13298" max="13298" width="9.140625" style="10"/>
    <col min="13299" max="13299" width="16.42578125" style="10" customWidth="1"/>
    <col min="13300" max="13300" width="13.85546875" style="10" customWidth="1"/>
    <col min="13301" max="13301" width="9.42578125" style="10" bestFit="1" customWidth="1"/>
    <col min="13302" max="13543" width="9.140625" style="10"/>
    <col min="13544" max="13547" width="2.5703125" style="10" customWidth="1"/>
    <col min="13548" max="13548" width="38" style="10" customWidth="1"/>
    <col min="13549" max="13549" width="9.140625" style="10"/>
    <col min="13550" max="13550" width="1.5703125" style="10" customWidth="1"/>
    <col min="13551" max="13551" width="13.5703125" style="10" customWidth="1"/>
    <col min="13552" max="13552" width="1.5703125" style="10" customWidth="1"/>
    <col min="13553" max="13553" width="13.5703125" style="10" customWidth="1"/>
    <col min="13554" max="13554" width="9.140625" style="10"/>
    <col min="13555" max="13555" width="16.42578125" style="10" customWidth="1"/>
    <col min="13556" max="13556" width="13.85546875" style="10" customWidth="1"/>
    <col min="13557" max="13557" width="9.42578125" style="10" bestFit="1" customWidth="1"/>
    <col min="13558" max="13799" width="9.140625" style="10"/>
    <col min="13800" max="13803" width="2.5703125" style="10" customWidth="1"/>
    <col min="13804" max="13804" width="38" style="10" customWidth="1"/>
    <col min="13805" max="13805" width="9.140625" style="10"/>
    <col min="13806" max="13806" width="1.5703125" style="10" customWidth="1"/>
    <col min="13807" max="13807" width="13.5703125" style="10" customWidth="1"/>
    <col min="13808" max="13808" width="1.5703125" style="10" customWidth="1"/>
    <col min="13809" max="13809" width="13.5703125" style="10" customWidth="1"/>
    <col min="13810" max="13810" width="9.140625" style="10"/>
    <col min="13811" max="13811" width="16.42578125" style="10" customWidth="1"/>
    <col min="13812" max="13812" width="13.85546875" style="10" customWidth="1"/>
    <col min="13813" max="13813" width="9.42578125" style="10" bestFit="1" customWidth="1"/>
    <col min="13814" max="14055" width="9.140625" style="10"/>
    <col min="14056" max="14059" width="2.5703125" style="10" customWidth="1"/>
    <col min="14060" max="14060" width="38" style="10" customWidth="1"/>
    <col min="14061" max="14061" width="9.140625" style="10"/>
    <col min="14062" max="14062" width="1.5703125" style="10" customWidth="1"/>
    <col min="14063" max="14063" width="13.5703125" style="10" customWidth="1"/>
    <col min="14064" max="14064" width="1.5703125" style="10" customWidth="1"/>
    <col min="14065" max="14065" width="13.5703125" style="10" customWidth="1"/>
    <col min="14066" max="14066" width="9.140625" style="10"/>
    <col min="14067" max="14067" width="16.42578125" style="10" customWidth="1"/>
    <col min="14068" max="14068" width="13.85546875" style="10" customWidth="1"/>
    <col min="14069" max="14069" width="9.42578125" style="10" bestFit="1" customWidth="1"/>
    <col min="14070" max="14311" width="9.140625" style="10"/>
    <col min="14312" max="14315" width="2.5703125" style="10" customWidth="1"/>
    <col min="14316" max="14316" width="38" style="10" customWidth="1"/>
    <col min="14317" max="14317" width="9.140625" style="10"/>
    <col min="14318" max="14318" width="1.5703125" style="10" customWidth="1"/>
    <col min="14319" max="14319" width="13.5703125" style="10" customWidth="1"/>
    <col min="14320" max="14320" width="1.5703125" style="10" customWidth="1"/>
    <col min="14321" max="14321" width="13.5703125" style="10" customWidth="1"/>
    <col min="14322" max="14322" width="9.140625" style="10"/>
    <col min="14323" max="14323" width="16.42578125" style="10" customWidth="1"/>
    <col min="14324" max="14324" width="13.85546875" style="10" customWidth="1"/>
    <col min="14325" max="14325" width="9.42578125" style="10" bestFit="1" customWidth="1"/>
    <col min="14326" max="14567" width="9.140625" style="10"/>
    <col min="14568" max="14571" width="2.5703125" style="10" customWidth="1"/>
    <col min="14572" max="14572" width="38" style="10" customWidth="1"/>
    <col min="14573" max="14573" width="9.140625" style="10"/>
    <col min="14574" max="14574" width="1.5703125" style="10" customWidth="1"/>
    <col min="14575" max="14575" width="13.5703125" style="10" customWidth="1"/>
    <col min="14576" max="14576" width="1.5703125" style="10" customWidth="1"/>
    <col min="14577" max="14577" width="13.5703125" style="10" customWidth="1"/>
    <col min="14578" max="14578" width="9.140625" style="10"/>
    <col min="14579" max="14579" width="16.42578125" style="10" customWidth="1"/>
    <col min="14580" max="14580" width="13.85546875" style="10" customWidth="1"/>
    <col min="14581" max="14581" width="9.42578125" style="10" bestFit="1" customWidth="1"/>
    <col min="14582" max="14823" width="9.140625" style="10"/>
    <col min="14824" max="14827" width="2.5703125" style="10" customWidth="1"/>
    <col min="14828" max="14828" width="38" style="10" customWidth="1"/>
    <col min="14829" max="14829" width="9.140625" style="10"/>
    <col min="14830" max="14830" width="1.5703125" style="10" customWidth="1"/>
    <col min="14831" max="14831" width="13.5703125" style="10" customWidth="1"/>
    <col min="14832" max="14832" width="1.5703125" style="10" customWidth="1"/>
    <col min="14833" max="14833" width="13.5703125" style="10" customWidth="1"/>
    <col min="14834" max="14834" width="9.140625" style="10"/>
    <col min="14835" max="14835" width="16.42578125" style="10" customWidth="1"/>
    <col min="14836" max="14836" width="13.85546875" style="10" customWidth="1"/>
    <col min="14837" max="14837" width="9.42578125" style="10" bestFit="1" customWidth="1"/>
    <col min="14838" max="15079" width="9.140625" style="10"/>
    <col min="15080" max="15083" width="2.5703125" style="10" customWidth="1"/>
    <col min="15084" max="15084" width="38" style="10" customWidth="1"/>
    <col min="15085" max="15085" width="9.140625" style="10"/>
    <col min="15086" max="15086" width="1.5703125" style="10" customWidth="1"/>
    <col min="15087" max="15087" width="13.5703125" style="10" customWidth="1"/>
    <col min="15088" max="15088" width="1.5703125" style="10" customWidth="1"/>
    <col min="15089" max="15089" width="13.5703125" style="10" customWidth="1"/>
    <col min="15090" max="15090" width="9.140625" style="10"/>
    <col min="15091" max="15091" width="16.42578125" style="10" customWidth="1"/>
    <col min="15092" max="15092" width="13.85546875" style="10" customWidth="1"/>
    <col min="15093" max="15093" width="9.42578125" style="10" bestFit="1" customWidth="1"/>
    <col min="15094" max="15335" width="9.140625" style="10"/>
    <col min="15336" max="15339" width="2.5703125" style="10" customWidth="1"/>
    <col min="15340" max="15340" width="38" style="10" customWidth="1"/>
    <col min="15341" max="15341" width="9.140625" style="10"/>
    <col min="15342" max="15342" width="1.5703125" style="10" customWidth="1"/>
    <col min="15343" max="15343" width="13.5703125" style="10" customWidth="1"/>
    <col min="15344" max="15344" width="1.5703125" style="10" customWidth="1"/>
    <col min="15345" max="15345" width="13.5703125" style="10" customWidth="1"/>
    <col min="15346" max="15346" width="9.140625" style="10"/>
    <col min="15347" max="15347" width="16.42578125" style="10" customWidth="1"/>
    <col min="15348" max="15348" width="13.85546875" style="10" customWidth="1"/>
    <col min="15349" max="15349" width="9.42578125" style="10" bestFit="1" customWidth="1"/>
    <col min="15350" max="15591" width="9.140625" style="10"/>
    <col min="15592" max="15595" width="2.5703125" style="10" customWidth="1"/>
    <col min="15596" max="15596" width="38" style="10" customWidth="1"/>
    <col min="15597" max="15597" width="9.140625" style="10"/>
    <col min="15598" max="15598" width="1.5703125" style="10" customWidth="1"/>
    <col min="15599" max="15599" width="13.5703125" style="10" customWidth="1"/>
    <col min="15600" max="15600" width="1.5703125" style="10" customWidth="1"/>
    <col min="15601" max="15601" width="13.5703125" style="10" customWidth="1"/>
    <col min="15602" max="15602" width="9.140625" style="10"/>
    <col min="15603" max="15603" width="16.42578125" style="10" customWidth="1"/>
    <col min="15604" max="15604" width="13.85546875" style="10" customWidth="1"/>
    <col min="15605" max="15605" width="9.42578125" style="10" bestFit="1" customWidth="1"/>
    <col min="15606" max="15847" width="9.140625" style="10"/>
    <col min="15848" max="15851" width="2.5703125" style="10" customWidth="1"/>
    <col min="15852" max="15852" width="38" style="10" customWidth="1"/>
    <col min="15853" max="15853" width="9.140625" style="10"/>
    <col min="15854" max="15854" width="1.5703125" style="10" customWidth="1"/>
    <col min="15855" max="15855" width="13.5703125" style="10" customWidth="1"/>
    <col min="15856" max="15856" width="1.5703125" style="10" customWidth="1"/>
    <col min="15857" max="15857" width="13.5703125" style="10" customWidth="1"/>
    <col min="15858" max="15858" width="9.140625" style="10"/>
    <col min="15859" max="15859" width="16.42578125" style="10" customWidth="1"/>
    <col min="15860" max="15860" width="13.85546875" style="10" customWidth="1"/>
    <col min="15861" max="15861" width="9.42578125" style="10" bestFit="1" customWidth="1"/>
    <col min="15862" max="16103" width="9.140625" style="10"/>
    <col min="16104" max="16107" width="2.5703125" style="10" customWidth="1"/>
    <col min="16108" max="16108" width="38" style="10" customWidth="1"/>
    <col min="16109" max="16109" width="9.140625" style="10"/>
    <col min="16110" max="16110" width="1.5703125" style="10" customWidth="1"/>
    <col min="16111" max="16111" width="13.5703125" style="10" customWidth="1"/>
    <col min="16112" max="16112" width="1.5703125" style="10" customWidth="1"/>
    <col min="16113" max="16113" width="13.5703125" style="10" customWidth="1"/>
    <col min="16114" max="16114" width="9.140625" style="10"/>
    <col min="16115" max="16115" width="16.42578125" style="10" customWidth="1"/>
    <col min="16116" max="16116" width="13.85546875" style="10" customWidth="1"/>
    <col min="16117" max="16117" width="9.42578125" style="10" bestFit="1" customWidth="1"/>
    <col min="16118" max="16379" width="9.140625" style="10"/>
    <col min="16380" max="16380" width="9.140625" style="10" customWidth="1"/>
    <col min="16381" max="16384" width="9.140625" style="10"/>
  </cols>
  <sheetData>
    <row r="1" spans="1:10" ht="21.2" customHeight="1">
      <c r="A1" s="1" t="str">
        <f>'Thai 4-6'!A1</f>
        <v>บริษัท ทเวนตี้ โฟร์ คอน แอนด์ ซัพพลาย จำกัด</v>
      </c>
      <c r="B1" s="1"/>
      <c r="C1" s="2"/>
      <c r="D1" s="3"/>
      <c r="E1" s="1"/>
      <c r="F1" s="4"/>
      <c r="G1" s="1"/>
      <c r="H1" s="4"/>
      <c r="I1" s="133"/>
    </row>
    <row r="2" spans="1:10" ht="21.2" customHeight="1">
      <c r="A2" s="1" t="s">
        <v>114</v>
      </c>
      <c r="B2" s="1"/>
      <c r="C2" s="2"/>
      <c r="D2" s="3"/>
      <c r="E2" s="1"/>
      <c r="F2" s="4"/>
      <c r="G2" s="1"/>
      <c r="H2" s="151"/>
      <c r="I2" s="134"/>
      <c r="J2" s="132"/>
    </row>
    <row r="3" spans="1:10" ht="21.2" customHeight="1">
      <c r="A3" s="5" t="s">
        <v>130</v>
      </c>
      <c r="B3" s="5"/>
      <c r="C3" s="6"/>
      <c r="D3" s="7"/>
      <c r="E3" s="5"/>
      <c r="F3" s="8"/>
      <c r="G3" s="5"/>
      <c r="H3" s="8"/>
    </row>
    <row r="4" spans="1:10" ht="18.600000000000001" customHeight="1">
      <c r="A4" s="13"/>
      <c r="B4" s="1"/>
      <c r="C4" s="2"/>
      <c r="D4" s="3"/>
      <c r="E4" s="1"/>
      <c r="F4" s="4"/>
      <c r="G4" s="1"/>
      <c r="H4" s="4"/>
    </row>
    <row r="5" spans="1:10" ht="18.600000000000001" customHeight="1">
      <c r="A5" s="13"/>
      <c r="B5" s="1"/>
      <c r="C5" s="2"/>
      <c r="D5" s="3"/>
      <c r="E5" s="1"/>
      <c r="F5" s="4" t="s">
        <v>129</v>
      </c>
      <c r="G5" s="1"/>
      <c r="H5" s="4" t="s">
        <v>60</v>
      </c>
    </row>
    <row r="6" spans="1:10" ht="18.600000000000001" customHeight="1">
      <c r="A6" s="13"/>
      <c r="C6" s="2"/>
      <c r="D6" s="149" t="s">
        <v>1</v>
      </c>
      <c r="E6" s="13"/>
      <c r="F6" s="8" t="s">
        <v>2</v>
      </c>
      <c r="G6" s="13"/>
      <c r="H6" s="8" t="s">
        <v>2</v>
      </c>
    </row>
    <row r="7" spans="1:10" ht="6" customHeight="1">
      <c r="A7" s="38"/>
      <c r="C7" s="11"/>
      <c r="D7" s="3"/>
      <c r="E7" s="13"/>
      <c r="F7" s="23"/>
      <c r="G7" s="13"/>
      <c r="H7" s="24"/>
    </row>
    <row r="8" spans="1:10" ht="18.600000000000001" customHeight="1">
      <c r="A8" s="38" t="s">
        <v>44</v>
      </c>
      <c r="C8" s="11"/>
      <c r="D8" s="3"/>
      <c r="F8" s="23">
        <v>396259146</v>
      </c>
      <c r="H8" s="24">
        <v>156851557</v>
      </c>
    </row>
    <row r="9" spans="1:10" ht="18.600000000000001" customHeight="1">
      <c r="A9" s="38" t="s">
        <v>31</v>
      </c>
      <c r="C9" s="11"/>
      <c r="F9" s="26">
        <v>245213944</v>
      </c>
      <c r="H9" s="27">
        <v>244587840</v>
      </c>
    </row>
    <row r="10" spans="1:10" ht="6" customHeight="1">
      <c r="A10" s="38"/>
      <c r="C10" s="11"/>
      <c r="D10" s="3"/>
      <c r="E10" s="13"/>
      <c r="F10" s="23"/>
      <c r="G10" s="13"/>
      <c r="H10" s="24"/>
    </row>
    <row r="11" spans="1:10" ht="18.600000000000001" customHeight="1">
      <c r="A11" s="39" t="s">
        <v>30</v>
      </c>
      <c r="C11" s="11"/>
      <c r="D11" s="40"/>
      <c r="F11" s="26">
        <f>SUM(F8:F10)</f>
        <v>641473090</v>
      </c>
      <c r="H11" s="27">
        <f>SUM(H8:H10)</f>
        <v>401439397</v>
      </c>
    </row>
    <row r="12" spans="1:10" ht="6" customHeight="1">
      <c r="A12" s="38"/>
      <c r="C12" s="11"/>
      <c r="D12" s="3"/>
      <c r="E12" s="41"/>
      <c r="F12" s="23"/>
      <c r="G12" s="41"/>
      <c r="H12" s="24"/>
    </row>
    <row r="13" spans="1:10" ht="18.600000000000001" customHeight="1">
      <c r="A13" s="10" t="s">
        <v>45</v>
      </c>
      <c r="C13" s="11"/>
      <c r="D13" s="3"/>
      <c r="E13" s="22"/>
      <c r="F13" s="42">
        <v>-348960649</v>
      </c>
      <c r="G13" s="22"/>
      <c r="H13" s="137">
        <v>-137879545</v>
      </c>
    </row>
    <row r="14" spans="1:10" ht="18.600000000000001" customHeight="1">
      <c r="A14" s="10" t="s">
        <v>40</v>
      </c>
      <c r="C14" s="11"/>
      <c r="D14" s="43"/>
      <c r="E14" s="22"/>
      <c r="F14" s="36">
        <v>-214743825</v>
      </c>
      <c r="G14" s="22"/>
      <c r="H14" s="138">
        <v>-216680130</v>
      </c>
    </row>
    <row r="15" spans="1:10" ht="6" customHeight="1">
      <c r="A15" s="38"/>
      <c r="C15" s="11"/>
      <c r="D15" s="3"/>
      <c r="E15" s="13"/>
      <c r="F15" s="23"/>
      <c r="G15" s="13"/>
      <c r="H15" s="24"/>
    </row>
    <row r="16" spans="1:10" ht="18.600000000000001" customHeight="1">
      <c r="A16" s="39" t="s">
        <v>42</v>
      </c>
      <c r="C16" s="11"/>
      <c r="F16" s="26">
        <f>SUM(F13:F15)</f>
        <v>-563704474</v>
      </c>
      <c r="H16" s="27">
        <f>SUM(H13:H15)</f>
        <v>-354559675</v>
      </c>
    </row>
    <row r="17" spans="1:11" ht="6" customHeight="1">
      <c r="C17" s="11"/>
      <c r="E17" s="13"/>
      <c r="F17" s="23"/>
      <c r="G17" s="13"/>
      <c r="H17" s="24"/>
    </row>
    <row r="18" spans="1:11" ht="18.600000000000001" customHeight="1">
      <c r="A18" s="39" t="s">
        <v>63</v>
      </c>
      <c r="C18" s="11"/>
      <c r="D18" s="3"/>
      <c r="E18" s="13"/>
      <c r="F18" s="42">
        <f>+F11+F16</f>
        <v>77768616</v>
      </c>
      <c r="G18" s="13"/>
      <c r="H18" s="137">
        <f>+H11+H16</f>
        <v>46879722</v>
      </c>
    </row>
    <row r="19" spans="1:11" ht="6" customHeight="1">
      <c r="A19" s="39"/>
      <c r="C19" s="11"/>
      <c r="F19" s="23"/>
      <c r="H19" s="24"/>
    </row>
    <row r="20" spans="1:11" ht="18.600000000000001" customHeight="1">
      <c r="A20" s="38" t="s">
        <v>18</v>
      </c>
      <c r="C20" s="2"/>
      <c r="D20" s="130">
        <v>26</v>
      </c>
      <c r="E20" s="22"/>
      <c r="F20" s="26">
        <v>640491</v>
      </c>
      <c r="G20" s="22"/>
      <c r="H20" s="27">
        <v>717621</v>
      </c>
    </row>
    <row r="21" spans="1:11" ht="6" customHeight="1">
      <c r="A21" s="38"/>
      <c r="C21" s="2"/>
      <c r="D21" s="21"/>
      <c r="E21" s="22"/>
      <c r="F21" s="23"/>
      <c r="G21" s="22"/>
      <c r="H21" s="24"/>
    </row>
    <row r="22" spans="1:11" ht="18.600000000000001" customHeight="1">
      <c r="A22" s="39" t="s">
        <v>64</v>
      </c>
      <c r="C22" s="11"/>
      <c r="D22" s="21"/>
      <c r="E22" s="22"/>
      <c r="F22" s="23">
        <f>+F18+F20</f>
        <v>78409107</v>
      </c>
      <c r="G22" s="22"/>
      <c r="H22" s="24">
        <f>+H18+H20</f>
        <v>47597343</v>
      </c>
    </row>
    <row r="23" spans="1:11" ht="6" customHeight="1">
      <c r="A23" s="39"/>
      <c r="C23" s="11"/>
      <c r="F23" s="23"/>
      <c r="H23" s="24"/>
    </row>
    <row r="24" spans="1:11" ht="18.600000000000001" customHeight="1">
      <c r="A24" s="10" t="s">
        <v>19</v>
      </c>
      <c r="C24" s="11"/>
      <c r="E24" s="13"/>
      <c r="F24" s="23">
        <v>-10082935</v>
      </c>
      <c r="G24" s="13"/>
      <c r="H24" s="24">
        <v>-5798761</v>
      </c>
    </row>
    <row r="25" spans="1:11" ht="18.600000000000001" customHeight="1">
      <c r="A25" s="10" t="s">
        <v>20</v>
      </c>
      <c r="E25" s="13"/>
      <c r="F25" s="26">
        <v>-40184251</v>
      </c>
      <c r="G25" s="13"/>
      <c r="H25" s="27">
        <v>-30201034</v>
      </c>
      <c r="K25" s="147"/>
    </row>
    <row r="26" spans="1:11" ht="6" customHeight="1">
      <c r="A26" s="9"/>
      <c r="C26" s="11"/>
      <c r="D26" s="14"/>
      <c r="E26" s="13"/>
      <c r="F26" s="23"/>
      <c r="G26" s="13"/>
      <c r="H26" s="24"/>
    </row>
    <row r="27" spans="1:11" ht="18.600000000000001" customHeight="1">
      <c r="A27" s="1" t="s">
        <v>21</v>
      </c>
      <c r="C27" s="11"/>
      <c r="F27" s="26">
        <f>+F24+F25</f>
        <v>-50267186</v>
      </c>
      <c r="H27" s="27">
        <f>+H24+H25</f>
        <v>-35999795</v>
      </c>
    </row>
    <row r="28" spans="1:11" ht="6" customHeight="1">
      <c r="A28" s="9"/>
      <c r="C28" s="11"/>
      <c r="D28" s="14"/>
      <c r="E28" s="13"/>
      <c r="F28" s="23"/>
      <c r="G28" s="13"/>
      <c r="H28" s="24"/>
    </row>
    <row r="29" spans="1:11" ht="18.600000000000001" customHeight="1">
      <c r="A29" s="1" t="s">
        <v>65</v>
      </c>
      <c r="C29" s="11"/>
      <c r="E29" s="13"/>
      <c r="F29" s="33"/>
      <c r="H29" s="10"/>
    </row>
    <row r="30" spans="1:11" ht="18.600000000000001" customHeight="1">
      <c r="A30" s="1"/>
      <c r="B30" s="1" t="s">
        <v>55</v>
      </c>
      <c r="E30" s="13"/>
      <c r="F30" s="23">
        <f>+F22+F27</f>
        <v>28141921</v>
      </c>
      <c r="G30" s="13"/>
      <c r="H30" s="24">
        <f>+H22+H27</f>
        <v>11597548</v>
      </c>
    </row>
    <row r="31" spans="1:11" ht="18.600000000000001" customHeight="1">
      <c r="A31" s="10" t="s">
        <v>22</v>
      </c>
      <c r="C31" s="11"/>
      <c r="E31" s="13"/>
      <c r="F31" s="26">
        <v>-2492033</v>
      </c>
      <c r="G31" s="13"/>
      <c r="H31" s="27">
        <v>-887717</v>
      </c>
    </row>
    <row r="32" spans="1:11" ht="6" customHeight="1">
      <c r="C32" s="11"/>
      <c r="E32" s="13"/>
      <c r="F32" s="23"/>
      <c r="G32" s="13"/>
      <c r="H32" s="24"/>
    </row>
    <row r="33" spans="1:12" ht="18.600000000000001" customHeight="1">
      <c r="A33" s="1" t="s">
        <v>66</v>
      </c>
      <c r="C33" s="11"/>
      <c r="E33" s="13"/>
      <c r="F33" s="23">
        <f>+F30+F31</f>
        <v>25649888</v>
      </c>
      <c r="G33" s="13"/>
      <c r="H33" s="24">
        <f>+H30+H31</f>
        <v>10709831</v>
      </c>
      <c r="L33" s="147"/>
    </row>
    <row r="34" spans="1:12" ht="18.600000000000001" customHeight="1">
      <c r="A34" s="10" t="s">
        <v>27</v>
      </c>
      <c r="C34" s="11"/>
      <c r="D34" s="148">
        <v>28</v>
      </c>
      <c r="E34" s="13"/>
      <c r="F34" s="26">
        <v>-6194310</v>
      </c>
      <c r="G34" s="13"/>
      <c r="H34" s="27">
        <v>-3767338</v>
      </c>
    </row>
    <row r="35" spans="1:12" ht="6" customHeight="1">
      <c r="C35" s="11"/>
      <c r="E35" s="13"/>
      <c r="F35" s="23"/>
      <c r="G35" s="13"/>
      <c r="H35" s="24"/>
    </row>
    <row r="36" spans="1:12" ht="18.600000000000001" customHeight="1" thickBot="1">
      <c r="A36" s="39" t="s">
        <v>32</v>
      </c>
      <c r="C36" s="11"/>
      <c r="E36" s="13"/>
      <c r="F36" s="28">
        <f>+F33+F34</f>
        <v>19455578</v>
      </c>
      <c r="G36" s="13"/>
      <c r="H36" s="29">
        <f>+H33+H34</f>
        <v>6942493</v>
      </c>
    </row>
    <row r="37" spans="1:12" ht="9.9499999999999993" customHeight="1" thickTop="1">
      <c r="A37" s="39"/>
      <c r="C37" s="11"/>
      <c r="F37" s="23"/>
      <c r="H37" s="24"/>
    </row>
    <row r="38" spans="1:12" s="45" customFormat="1" ht="18.600000000000001" customHeight="1">
      <c r="A38" s="44" t="s">
        <v>67</v>
      </c>
      <c r="D38" s="11"/>
      <c r="E38" s="46"/>
      <c r="F38" s="33"/>
      <c r="G38" s="24"/>
      <c r="H38" s="10"/>
    </row>
    <row r="39" spans="1:12" s="45" customFormat="1" ht="18.600000000000001" customHeight="1">
      <c r="A39" s="44" t="s">
        <v>68</v>
      </c>
      <c r="D39" s="11"/>
      <c r="E39" s="46"/>
      <c r="F39" s="33"/>
      <c r="G39" s="24"/>
      <c r="H39" s="10"/>
    </row>
    <row r="40" spans="1:12" s="45" customFormat="1" ht="18.600000000000001" customHeight="1">
      <c r="A40" s="44" t="s">
        <v>69</v>
      </c>
      <c r="D40" s="11"/>
      <c r="E40" s="46"/>
      <c r="F40" s="33"/>
      <c r="G40" s="24"/>
      <c r="H40" s="10"/>
    </row>
    <row r="41" spans="1:12" s="45" customFormat="1" ht="18.600000000000001" customHeight="1">
      <c r="A41" s="44"/>
      <c r="B41" s="45" t="s">
        <v>106</v>
      </c>
      <c r="D41" s="10"/>
      <c r="E41" s="46"/>
      <c r="F41" s="23">
        <v>-254643</v>
      </c>
      <c r="G41" s="24"/>
      <c r="H41" s="24">
        <v>-283813</v>
      </c>
    </row>
    <row r="42" spans="1:12" s="45" customFormat="1" ht="18.600000000000001" customHeight="1">
      <c r="A42" s="44"/>
      <c r="B42" s="45" t="s">
        <v>70</v>
      </c>
      <c r="D42" s="10"/>
      <c r="E42" s="46"/>
      <c r="F42" s="87"/>
      <c r="G42" s="24"/>
      <c r="H42" s="139"/>
    </row>
    <row r="43" spans="1:12" s="45" customFormat="1" ht="18.600000000000001" customHeight="1">
      <c r="A43" s="44"/>
      <c r="B43" s="45" t="s">
        <v>69</v>
      </c>
      <c r="D43" s="10"/>
      <c r="E43" s="46"/>
      <c r="F43" s="88">
        <v>50929</v>
      </c>
      <c r="G43" s="24"/>
      <c r="H43" s="140">
        <v>56763</v>
      </c>
    </row>
    <row r="44" spans="1:12" s="45" customFormat="1" ht="6" customHeight="1">
      <c r="A44" s="44"/>
      <c r="D44" s="11"/>
      <c r="E44" s="46"/>
      <c r="F44" s="23"/>
      <c r="H44" s="24"/>
    </row>
    <row r="45" spans="1:12" s="45" customFormat="1" ht="18.600000000000001" customHeight="1">
      <c r="A45" s="47" t="s">
        <v>113</v>
      </c>
      <c r="D45" s="11"/>
      <c r="E45" s="46"/>
      <c r="F45" s="26">
        <f>SUM(F41:F43)</f>
        <v>-203714</v>
      </c>
      <c r="H45" s="27">
        <f>SUM(H41:H43)</f>
        <v>-227050</v>
      </c>
      <c r="K45" s="145"/>
    </row>
    <row r="46" spans="1:12" s="45" customFormat="1" ht="6" customHeight="1">
      <c r="A46" s="47"/>
      <c r="D46" s="11"/>
      <c r="E46" s="46"/>
      <c r="F46" s="23"/>
      <c r="H46" s="24"/>
    </row>
    <row r="47" spans="1:12" s="45" customFormat="1" ht="18.600000000000001" customHeight="1" thickBot="1">
      <c r="A47" s="47" t="s">
        <v>112</v>
      </c>
      <c r="D47" s="11"/>
      <c r="E47" s="46"/>
      <c r="F47" s="28">
        <f>F36+F45</f>
        <v>19251864</v>
      </c>
      <c r="H47" s="29">
        <f>H36+H45</f>
        <v>6715443</v>
      </c>
      <c r="K47" s="146"/>
    </row>
    <row r="48" spans="1:12" s="45" customFormat="1" ht="9.9499999999999993" customHeight="1" thickTop="1">
      <c r="A48" s="44"/>
      <c r="D48" s="11"/>
      <c r="E48" s="46"/>
      <c r="F48" s="23"/>
      <c r="H48" s="24"/>
    </row>
    <row r="49" spans="1:8" s="45" customFormat="1" ht="18.600000000000001" customHeight="1">
      <c r="A49" s="47" t="s">
        <v>71</v>
      </c>
      <c r="D49" s="11"/>
      <c r="E49" s="46"/>
      <c r="F49" s="23"/>
      <c r="H49" s="24"/>
    </row>
    <row r="50" spans="1:8" s="45" customFormat="1" ht="6" customHeight="1">
      <c r="A50" s="47"/>
      <c r="D50" s="11"/>
      <c r="E50" s="46"/>
      <c r="F50" s="23"/>
      <c r="H50" s="24"/>
    </row>
    <row r="51" spans="1:8" s="45" customFormat="1" ht="18.600000000000001" customHeight="1" thickBot="1">
      <c r="A51" s="45" t="s">
        <v>72</v>
      </c>
      <c r="D51" s="131">
        <v>29</v>
      </c>
      <c r="E51" s="46"/>
      <c r="F51" s="152">
        <v>49.9</v>
      </c>
      <c r="H51" s="141">
        <f>H36/250000</f>
        <v>27.769971999999999</v>
      </c>
    </row>
    <row r="52" spans="1:8" s="45" customFormat="1" ht="18.600000000000001" customHeight="1" thickTop="1">
      <c r="D52" s="131"/>
      <c r="E52" s="46"/>
      <c r="F52" s="24"/>
      <c r="H52" s="24"/>
    </row>
    <row r="53" spans="1:8" s="45" customFormat="1" ht="5.25" customHeight="1">
      <c r="D53" s="131"/>
      <c r="E53" s="46"/>
      <c r="F53" s="24"/>
      <c r="H53" s="24"/>
    </row>
    <row r="54" spans="1:8" ht="21.95" customHeight="1">
      <c r="A54" s="30" t="str">
        <f>'Thai 4-6'!A42</f>
        <v>หมายเหตุประกอบงบการเงินเป็นส่วนหนึ่งของงบการเงินนี้</v>
      </c>
      <c r="B54" s="30"/>
      <c r="C54" s="31"/>
      <c r="D54" s="32"/>
      <c r="E54" s="30"/>
      <c r="F54" s="27"/>
      <c r="G54" s="30"/>
      <c r="H54" s="27"/>
    </row>
  </sheetData>
  <pageMargins left="1.2" right="0.5" top="0.5" bottom="0.6" header="0.49" footer="0.4"/>
  <pageSetup paperSize="9" firstPageNumber="7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0"/>
  <sheetViews>
    <sheetView zoomScaleNormal="100" zoomScaleSheetLayoutView="90" workbookViewId="0">
      <selection activeCell="E14" sqref="E14"/>
    </sheetView>
  </sheetViews>
  <sheetFormatPr defaultColWidth="10.5703125" defaultRowHeight="21.2" customHeight="1"/>
  <cols>
    <col min="1" max="1" width="1.7109375" style="55" customWidth="1"/>
    <col min="2" max="2" width="40.85546875" style="55" customWidth="1"/>
    <col min="3" max="3" width="7.7109375" style="62" customWidth="1"/>
    <col min="4" max="4" width="1" style="62" customWidth="1"/>
    <col min="5" max="5" width="12.7109375" style="62" customWidth="1"/>
    <col min="6" max="6" width="1" style="62" customWidth="1"/>
    <col min="7" max="7" width="18.7109375" style="62" customWidth="1"/>
    <col min="8" max="8" width="1" style="62" customWidth="1"/>
    <col min="9" max="9" width="12.7109375" style="69" customWidth="1"/>
    <col min="10" max="10" width="1" style="69" customWidth="1"/>
    <col min="11" max="11" width="12.7109375" style="69" customWidth="1"/>
    <col min="12" max="12" width="1" style="69" customWidth="1"/>
    <col min="13" max="13" width="12.7109375" style="62" customWidth="1"/>
    <col min="14" max="230" width="10.5703125" style="55"/>
    <col min="231" max="231" width="2" style="55" customWidth="1"/>
    <col min="232" max="232" width="68.140625" style="55" customWidth="1"/>
    <col min="233" max="233" width="9" style="55" customWidth="1"/>
    <col min="234" max="234" width="0.85546875" style="55" customWidth="1"/>
    <col min="235" max="235" width="13.5703125" style="55" customWidth="1"/>
    <col min="236" max="236" width="0.85546875" style="55" customWidth="1"/>
    <col min="237" max="237" width="15.140625" style="55" customWidth="1"/>
    <col min="238" max="238" width="0.85546875" style="55" customWidth="1"/>
    <col min="239" max="239" width="14.5703125" style="55" customWidth="1"/>
    <col min="240" max="240" width="11.42578125" style="55" bestFit="1" customWidth="1"/>
    <col min="241" max="486" width="10.5703125" style="55"/>
    <col min="487" max="487" width="2" style="55" customWidth="1"/>
    <col min="488" max="488" width="68.140625" style="55" customWidth="1"/>
    <col min="489" max="489" width="9" style="55" customWidth="1"/>
    <col min="490" max="490" width="0.85546875" style="55" customWidth="1"/>
    <col min="491" max="491" width="13.5703125" style="55" customWidth="1"/>
    <col min="492" max="492" width="0.85546875" style="55" customWidth="1"/>
    <col min="493" max="493" width="15.140625" style="55" customWidth="1"/>
    <col min="494" max="494" width="0.85546875" style="55" customWidth="1"/>
    <col min="495" max="495" width="14.5703125" style="55" customWidth="1"/>
    <col min="496" max="496" width="11.42578125" style="55" bestFit="1" customWidth="1"/>
    <col min="497" max="742" width="10.5703125" style="55"/>
    <col min="743" max="743" width="2" style="55" customWidth="1"/>
    <col min="744" max="744" width="68.140625" style="55" customWidth="1"/>
    <col min="745" max="745" width="9" style="55" customWidth="1"/>
    <col min="746" max="746" width="0.85546875" style="55" customWidth="1"/>
    <col min="747" max="747" width="13.5703125" style="55" customWidth="1"/>
    <col min="748" max="748" width="0.85546875" style="55" customWidth="1"/>
    <col min="749" max="749" width="15.140625" style="55" customWidth="1"/>
    <col min="750" max="750" width="0.85546875" style="55" customWidth="1"/>
    <col min="751" max="751" width="14.5703125" style="55" customWidth="1"/>
    <col min="752" max="752" width="11.42578125" style="55" bestFit="1" customWidth="1"/>
    <col min="753" max="998" width="10.5703125" style="55"/>
    <col min="999" max="999" width="2" style="55" customWidth="1"/>
    <col min="1000" max="1000" width="68.140625" style="55" customWidth="1"/>
    <col min="1001" max="1001" width="9" style="55" customWidth="1"/>
    <col min="1002" max="1002" width="0.85546875" style="55" customWidth="1"/>
    <col min="1003" max="1003" width="13.5703125" style="55" customWidth="1"/>
    <col min="1004" max="1004" width="0.85546875" style="55" customWidth="1"/>
    <col min="1005" max="1005" width="15.140625" style="55" customWidth="1"/>
    <col min="1006" max="1006" width="0.85546875" style="55" customWidth="1"/>
    <col min="1007" max="1007" width="14.5703125" style="55" customWidth="1"/>
    <col min="1008" max="1008" width="11.42578125" style="55" bestFit="1" customWidth="1"/>
    <col min="1009" max="1254" width="10.5703125" style="55"/>
    <col min="1255" max="1255" width="2" style="55" customWidth="1"/>
    <col min="1256" max="1256" width="68.140625" style="55" customWidth="1"/>
    <col min="1257" max="1257" width="9" style="55" customWidth="1"/>
    <col min="1258" max="1258" width="0.85546875" style="55" customWidth="1"/>
    <col min="1259" max="1259" width="13.5703125" style="55" customWidth="1"/>
    <col min="1260" max="1260" width="0.85546875" style="55" customWidth="1"/>
    <col min="1261" max="1261" width="15.140625" style="55" customWidth="1"/>
    <col min="1262" max="1262" width="0.85546875" style="55" customWidth="1"/>
    <col min="1263" max="1263" width="14.5703125" style="55" customWidth="1"/>
    <col min="1264" max="1264" width="11.42578125" style="55" bestFit="1" customWidth="1"/>
    <col min="1265" max="1510" width="10.5703125" style="55"/>
    <col min="1511" max="1511" width="2" style="55" customWidth="1"/>
    <col min="1512" max="1512" width="68.140625" style="55" customWidth="1"/>
    <col min="1513" max="1513" width="9" style="55" customWidth="1"/>
    <col min="1514" max="1514" width="0.85546875" style="55" customWidth="1"/>
    <col min="1515" max="1515" width="13.5703125" style="55" customWidth="1"/>
    <col min="1516" max="1516" width="0.85546875" style="55" customWidth="1"/>
    <col min="1517" max="1517" width="15.140625" style="55" customWidth="1"/>
    <col min="1518" max="1518" width="0.85546875" style="55" customWidth="1"/>
    <col min="1519" max="1519" width="14.5703125" style="55" customWidth="1"/>
    <col min="1520" max="1520" width="11.42578125" style="55" bestFit="1" customWidth="1"/>
    <col min="1521" max="1766" width="10.5703125" style="55"/>
    <col min="1767" max="1767" width="2" style="55" customWidth="1"/>
    <col min="1768" max="1768" width="68.140625" style="55" customWidth="1"/>
    <col min="1769" max="1769" width="9" style="55" customWidth="1"/>
    <col min="1770" max="1770" width="0.85546875" style="55" customWidth="1"/>
    <col min="1771" max="1771" width="13.5703125" style="55" customWidth="1"/>
    <col min="1772" max="1772" width="0.85546875" style="55" customWidth="1"/>
    <col min="1773" max="1773" width="15.140625" style="55" customWidth="1"/>
    <col min="1774" max="1774" width="0.85546875" style="55" customWidth="1"/>
    <col min="1775" max="1775" width="14.5703125" style="55" customWidth="1"/>
    <col min="1776" max="1776" width="11.42578125" style="55" bestFit="1" customWidth="1"/>
    <col min="1777" max="2022" width="10.5703125" style="55"/>
    <col min="2023" max="2023" width="2" style="55" customWidth="1"/>
    <col min="2024" max="2024" width="68.140625" style="55" customWidth="1"/>
    <col min="2025" max="2025" width="9" style="55" customWidth="1"/>
    <col min="2026" max="2026" width="0.85546875" style="55" customWidth="1"/>
    <col min="2027" max="2027" width="13.5703125" style="55" customWidth="1"/>
    <col min="2028" max="2028" width="0.85546875" style="55" customWidth="1"/>
    <col min="2029" max="2029" width="15.140625" style="55" customWidth="1"/>
    <col min="2030" max="2030" width="0.85546875" style="55" customWidth="1"/>
    <col min="2031" max="2031" width="14.5703125" style="55" customWidth="1"/>
    <col min="2032" max="2032" width="11.42578125" style="55" bestFit="1" customWidth="1"/>
    <col min="2033" max="2278" width="10.5703125" style="55"/>
    <col min="2279" max="2279" width="2" style="55" customWidth="1"/>
    <col min="2280" max="2280" width="68.140625" style="55" customWidth="1"/>
    <col min="2281" max="2281" width="9" style="55" customWidth="1"/>
    <col min="2282" max="2282" width="0.85546875" style="55" customWidth="1"/>
    <col min="2283" max="2283" width="13.5703125" style="55" customWidth="1"/>
    <col min="2284" max="2284" width="0.85546875" style="55" customWidth="1"/>
    <col min="2285" max="2285" width="15.140625" style="55" customWidth="1"/>
    <col min="2286" max="2286" width="0.85546875" style="55" customWidth="1"/>
    <col min="2287" max="2287" width="14.5703125" style="55" customWidth="1"/>
    <col min="2288" max="2288" width="11.42578125" style="55" bestFit="1" customWidth="1"/>
    <col min="2289" max="2534" width="10.5703125" style="55"/>
    <col min="2535" max="2535" width="2" style="55" customWidth="1"/>
    <col min="2536" max="2536" width="68.140625" style="55" customWidth="1"/>
    <col min="2537" max="2537" width="9" style="55" customWidth="1"/>
    <col min="2538" max="2538" width="0.85546875" style="55" customWidth="1"/>
    <col min="2539" max="2539" width="13.5703125" style="55" customWidth="1"/>
    <col min="2540" max="2540" width="0.85546875" style="55" customWidth="1"/>
    <col min="2541" max="2541" width="15.140625" style="55" customWidth="1"/>
    <col min="2542" max="2542" width="0.85546875" style="55" customWidth="1"/>
    <col min="2543" max="2543" width="14.5703125" style="55" customWidth="1"/>
    <col min="2544" max="2544" width="11.42578125" style="55" bestFit="1" customWidth="1"/>
    <col min="2545" max="2790" width="10.5703125" style="55"/>
    <col min="2791" max="2791" width="2" style="55" customWidth="1"/>
    <col min="2792" max="2792" width="68.140625" style="55" customWidth="1"/>
    <col min="2793" max="2793" width="9" style="55" customWidth="1"/>
    <col min="2794" max="2794" width="0.85546875" style="55" customWidth="1"/>
    <col min="2795" max="2795" width="13.5703125" style="55" customWidth="1"/>
    <col min="2796" max="2796" width="0.85546875" style="55" customWidth="1"/>
    <col min="2797" max="2797" width="15.140625" style="55" customWidth="1"/>
    <col min="2798" max="2798" width="0.85546875" style="55" customWidth="1"/>
    <col min="2799" max="2799" width="14.5703125" style="55" customWidth="1"/>
    <col min="2800" max="2800" width="11.42578125" style="55" bestFit="1" customWidth="1"/>
    <col min="2801" max="3046" width="10.5703125" style="55"/>
    <col min="3047" max="3047" width="2" style="55" customWidth="1"/>
    <col min="3048" max="3048" width="68.140625" style="55" customWidth="1"/>
    <col min="3049" max="3049" width="9" style="55" customWidth="1"/>
    <col min="3050" max="3050" width="0.85546875" style="55" customWidth="1"/>
    <col min="3051" max="3051" width="13.5703125" style="55" customWidth="1"/>
    <col min="3052" max="3052" width="0.85546875" style="55" customWidth="1"/>
    <col min="3053" max="3053" width="15.140625" style="55" customWidth="1"/>
    <col min="3054" max="3054" width="0.85546875" style="55" customWidth="1"/>
    <col min="3055" max="3055" width="14.5703125" style="55" customWidth="1"/>
    <col min="3056" max="3056" width="11.42578125" style="55" bestFit="1" customWidth="1"/>
    <col min="3057" max="3302" width="10.5703125" style="55"/>
    <col min="3303" max="3303" width="2" style="55" customWidth="1"/>
    <col min="3304" max="3304" width="68.140625" style="55" customWidth="1"/>
    <col min="3305" max="3305" width="9" style="55" customWidth="1"/>
    <col min="3306" max="3306" width="0.85546875" style="55" customWidth="1"/>
    <col min="3307" max="3307" width="13.5703125" style="55" customWidth="1"/>
    <col min="3308" max="3308" width="0.85546875" style="55" customWidth="1"/>
    <col min="3309" max="3309" width="15.140625" style="55" customWidth="1"/>
    <col min="3310" max="3310" width="0.85546875" style="55" customWidth="1"/>
    <col min="3311" max="3311" width="14.5703125" style="55" customWidth="1"/>
    <col min="3312" max="3312" width="11.42578125" style="55" bestFit="1" customWidth="1"/>
    <col min="3313" max="3558" width="10.5703125" style="55"/>
    <col min="3559" max="3559" width="2" style="55" customWidth="1"/>
    <col min="3560" max="3560" width="68.140625" style="55" customWidth="1"/>
    <col min="3561" max="3561" width="9" style="55" customWidth="1"/>
    <col min="3562" max="3562" width="0.85546875" style="55" customWidth="1"/>
    <col min="3563" max="3563" width="13.5703125" style="55" customWidth="1"/>
    <col min="3564" max="3564" width="0.85546875" style="55" customWidth="1"/>
    <col min="3565" max="3565" width="15.140625" style="55" customWidth="1"/>
    <col min="3566" max="3566" width="0.85546875" style="55" customWidth="1"/>
    <col min="3567" max="3567" width="14.5703125" style="55" customWidth="1"/>
    <col min="3568" max="3568" width="11.42578125" style="55" bestFit="1" customWidth="1"/>
    <col min="3569" max="3814" width="10.5703125" style="55"/>
    <col min="3815" max="3815" width="2" style="55" customWidth="1"/>
    <col min="3816" max="3816" width="68.140625" style="55" customWidth="1"/>
    <col min="3817" max="3817" width="9" style="55" customWidth="1"/>
    <col min="3818" max="3818" width="0.85546875" style="55" customWidth="1"/>
    <col min="3819" max="3819" width="13.5703125" style="55" customWidth="1"/>
    <col min="3820" max="3820" width="0.85546875" style="55" customWidth="1"/>
    <col min="3821" max="3821" width="15.140625" style="55" customWidth="1"/>
    <col min="3822" max="3822" width="0.85546875" style="55" customWidth="1"/>
    <col min="3823" max="3823" width="14.5703125" style="55" customWidth="1"/>
    <col min="3824" max="3824" width="11.42578125" style="55" bestFit="1" customWidth="1"/>
    <col min="3825" max="4070" width="10.5703125" style="55"/>
    <col min="4071" max="4071" width="2" style="55" customWidth="1"/>
    <col min="4072" max="4072" width="68.140625" style="55" customWidth="1"/>
    <col min="4073" max="4073" width="9" style="55" customWidth="1"/>
    <col min="4074" max="4074" width="0.85546875" style="55" customWidth="1"/>
    <col min="4075" max="4075" width="13.5703125" style="55" customWidth="1"/>
    <col min="4076" max="4076" width="0.85546875" style="55" customWidth="1"/>
    <col min="4077" max="4077" width="15.140625" style="55" customWidth="1"/>
    <col min="4078" max="4078" width="0.85546875" style="55" customWidth="1"/>
    <col min="4079" max="4079" width="14.5703125" style="55" customWidth="1"/>
    <col min="4080" max="4080" width="11.42578125" style="55" bestFit="1" customWidth="1"/>
    <col min="4081" max="4326" width="10.5703125" style="55"/>
    <col min="4327" max="4327" width="2" style="55" customWidth="1"/>
    <col min="4328" max="4328" width="68.140625" style="55" customWidth="1"/>
    <col min="4329" max="4329" width="9" style="55" customWidth="1"/>
    <col min="4330" max="4330" width="0.85546875" style="55" customWidth="1"/>
    <col min="4331" max="4331" width="13.5703125" style="55" customWidth="1"/>
    <col min="4332" max="4332" width="0.85546875" style="55" customWidth="1"/>
    <col min="4333" max="4333" width="15.140625" style="55" customWidth="1"/>
    <col min="4334" max="4334" width="0.85546875" style="55" customWidth="1"/>
    <col min="4335" max="4335" width="14.5703125" style="55" customWidth="1"/>
    <col min="4336" max="4336" width="11.42578125" style="55" bestFit="1" customWidth="1"/>
    <col min="4337" max="4582" width="10.5703125" style="55"/>
    <col min="4583" max="4583" width="2" style="55" customWidth="1"/>
    <col min="4584" max="4584" width="68.140625" style="55" customWidth="1"/>
    <col min="4585" max="4585" width="9" style="55" customWidth="1"/>
    <col min="4586" max="4586" width="0.85546875" style="55" customWidth="1"/>
    <col min="4587" max="4587" width="13.5703125" style="55" customWidth="1"/>
    <col min="4588" max="4588" width="0.85546875" style="55" customWidth="1"/>
    <col min="4589" max="4589" width="15.140625" style="55" customWidth="1"/>
    <col min="4590" max="4590" width="0.85546875" style="55" customWidth="1"/>
    <col min="4591" max="4591" width="14.5703125" style="55" customWidth="1"/>
    <col min="4592" max="4592" width="11.42578125" style="55" bestFit="1" customWidth="1"/>
    <col min="4593" max="4838" width="10.5703125" style="55"/>
    <col min="4839" max="4839" width="2" style="55" customWidth="1"/>
    <col min="4840" max="4840" width="68.140625" style="55" customWidth="1"/>
    <col min="4841" max="4841" width="9" style="55" customWidth="1"/>
    <col min="4842" max="4842" width="0.85546875" style="55" customWidth="1"/>
    <col min="4843" max="4843" width="13.5703125" style="55" customWidth="1"/>
    <col min="4844" max="4844" width="0.85546875" style="55" customWidth="1"/>
    <col min="4845" max="4845" width="15.140625" style="55" customWidth="1"/>
    <col min="4846" max="4846" width="0.85546875" style="55" customWidth="1"/>
    <col min="4847" max="4847" width="14.5703125" style="55" customWidth="1"/>
    <col min="4848" max="4848" width="11.42578125" style="55" bestFit="1" customWidth="1"/>
    <col min="4849" max="5094" width="10.5703125" style="55"/>
    <col min="5095" max="5095" width="2" style="55" customWidth="1"/>
    <col min="5096" max="5096" width="68.140625" style="55" customWidth="1"/>
    <col min="5097" max="5097" width="9" style="55" customWidth="1"/>
    <col min="5098" max="5098" width="0.85546875" style="55" customWidth="1"/>
    <col min="5099" max="5099" width="13.5703125" style="55" customWidth="1"/>
    <col min="5100" max="5100" width="0.85546875" style="55" customWidth="1"/>
    <col min="5101" max="5101" width="15.140625" style="55" customWidth="1"/>
    <col min="5102" max="5102" width="0.85546875" style="55" customWidth="1"/>
    <col min="5103" max="5103" width="14.5703125" style="55" customWidth="1"/>
    <col min="5104" max="5104" width="11.42578125" style="55" bestFit="1" customWidth="1"/>
    <col min="5105" max="5350" width="10.5703125" style="55"/>
    <col min="5351" max="5351" width="2" style="55" customWidth="1"/>
    <col min="5352" max="5352" width="68.140625" style="55" customWidth="1"/>
    <col min="5353" max="5353" width="9" style="55" customWidth="1"/>
    <col min="5354" max="5354" width="0.85546875" style="55" customWidth="1"/>
    <col min="5355" max="5355" width="13.5703125" style="55" customWidth="1"/>
    <col min="5356" max="5356" width="0.85546875" style="55" customWidth="1"/>
    <col min="5357" max="5357" width="15.140625" style="55" customWidth="1"/>
    <col min="5358" max="5358" width="0.85546875" style="55" customWidth="1"/>
    <col min="5359" max="5359" width="14.5703125" style="55" customWidth="1"/>
    <col min="5360" max="5360" width="11.42578125" style="55" bestFit="1" customWidth="1"/>
    <col min="5361" max="5606" width="10.5703125" style="55"/>
    <col min="5607" max="5607" width="2" style="55" customWidth="1"/>
    <col min="5608" max="5608" width="68.140625" style="55" customWidth="1"/>
    <col min="5609" max="5609" width="9" style="55" customWidth="1"/>
    <col min="5610" max="5610" width="0.85546875" style="55" customWidth="1"/>
    <col min="5611" max="5611" width="13.5703125" style="55" customWidth="1"/>
    <col min="5612" max="5612" width="0.85546875" style="55" customWidth="1"/>
    <col min="5613" max="5613" width="15.140625" style="55" customWidth="1"/>
    <col min="5614" max="5614" width="0.85546875" style="55" customWidth="1"/>
    <col min="5615" max="5615" width="14.5703125" style="55" customWidth="1"/>
    <col min="5616" max="5616" width="11.42578125" style="55" bestFit="1" customWidth="1"/>
    <col min="5617" max="5862" width="10.5703125" style="55"/>
    <col min="5863" max="5863" width="2" style="55" customWidth="1"/>
    <col min="5864" max="5864" width="68.140625" style="55" customWidth="1"/>
    <col min="5865" max="5865" width="9" style="55" customWidth="1"/>
    <col min="5866" max="5866" width="0.85546875" style="55" customWidth="1"/>
    <col min="5867" max="5867" width="13.5703125" style="55" customWidth="1"/>
    <col min="5868" max="5868" width="0.85546875" style="55" customWidth="1"/>
    <col min="5869" max="5869" width="15.140625" style="55" customWidth="1"/>
    <col min="5870" max="5870" width="0.85546875" style="55" customWidth="1"/>
    <col min="5871" max="5871" width="14.5703125" style="55" customWidth="1"/>
    <col min="5872" max="5872" width="11.42578125" style="55" bestFit="1" customWidth="1"/>
    <col min="5873" max="6118" width="10.5703125" style="55"/>
    <col min="6119" max="6119" width="2" style="55" customWidth="1"/>
    <col min="6120" max="6120" width="68.140625" style="55" customWidth="1"/>
    <col min="6121" max="6121" width="9" style="55" customWidth="1"/>
    <col min="6122" max="6122" width="0.85546875" style="55" customWidth="1"/>
    <col min="6123" max="6123" width="13.5703125" style="55" customWidth="1"/>
    <col min="6124" max="6124" width="0.85546875" style="55" customWidth="1"/>
    <col min="6125" max="6125" width="15.140625" style="55" customWidth="1"/>
    <col min="6126" max="6126" width="0.85546875" style="55" customWidth="1"/>
    <col min="6127" max="6127" width="14.5703125" style="55" customWidth="1"/>
    <col min="6128" max="6128" width="11.42578125" style="55" bestFit="1" customWidth="1"/>
    <col min="6129" max="6374" width="10.5703125" style="55"/>
    <col min="6375" max="6375" width="2" style="55" customWidth="1"/>
    <col min="6376" max="6376" width="68.140625" style="55" customWidth="1"/>
    <col min="6377" max="6377" width="9" style="55" customWidth="1"/>
    <col min="6378" max="6378" width="0.85546875" style="55" customWidth="1"/>
    <col min="6379" max="6379" width="13.5703125" style="55" customWidth="1"/>
    <col min="6380" max="6380" width="0.85546875" style="55" customWidth="1"/>
    <col min="6381" max="6381" width="15.140625" style="55" customWidth="1"/>
    <col min="6382" max="6382" width="0.85546875" style="55" customWidth="1"/>
    <col min="6383" max="6383" width="14.5703125" style="55" customWidth="1"/>
    <col min="6384" max="6384" width="11.42578125" style="55" bestFit="1" customWidth="1"/>
    <col min="6385" max="6630" width="10.5703125" style="55"/>
    <col min="6631" max="6631" width="2" style="55" customWidth="1"/>
    <col min="6632" max="6632" width="68.140625" style="55" customWidth="1"/>
    <col min="6633" max="6633" width="9" style="55" customWidth="1"/>
    <col min="6634" max="6634" width="0.85546875" style="55" customWidth="1"/>
    <col min="6635" max="6635" width="13.5703125" style="55" customWidth="1"/>
    <col min="6636" max="6636" width="0.85546875" style="55" customWidth="1"/>
    <col min="6637" max="6637" width="15.140625" style="55" customWidth="1"/>
    <col min="6638" max="6638" width="0.85546875" style="55" customWidth="1"/>
    <col min="6639" max="6639" width="14.5703125" style="55" customWidth="1"/>
    <col min="6640" max="6640" width="11.42578125" style="55" bestFit="1" customWidth="1"/>
    <col min="6641" max="6886" width="10.5703125" style="55"/>
    <col min="6887" max="6887" width="2" style="55" customWidth="1"/>
    <col min="6888" max="6888" width="68.140625" style="55" customWidth="1"/>
    <col min="6889" max="6889" width="9" style="55" customWidth="1"/>
    <col min="6890" max="6890" width="0.85546875" style="55" customWidth="1"/>
    <col min="6891" max="6891" width="13.5703125" style="55" customWidth="1"/>
    <col min="6892" max="6892" width="0.85546875" style="55" customWidth="1"/>
    <col min="6893" max="6893" width="15.140625" style="55" customWidth="1"/>
    <col min="6894" max="6894" width="0.85546875" style="55" customWidth="1"/>
    <col min="6895" max="6895" width="14.5703125" style="55" customWidth="1"/>
    <col min="6896" max="6896" width="11.42578125" style="55" bestFit="1" customWidth="1"/>
    <col min="6897" max="7142" width="10.5703125" style="55"/>
    <col min="7143" max="7143" width="2" style="55" customWidth="1"/>
    <col min="7144" max="7144" width="68.140625" style="55" customWidth="1"/>
    <col min="7145" max="7145" width="9" style="55" customWidth="1"/>
    <col min="7146" max="7146" width="0.85546875" style="55" customWidth="1"/>
    <col min="7147" max="7147" width="13.5703125" style="55" customWidth="1"/>
    <col min="7148" max="7148" width="0.85546875" style="55" customWidth="1"/>
    <col min="7149" max="7149" width="15.140625" style="55" customWidth="1"/>
    <col min="7150" max="7150" width="0.85546875" style="55" customWidth="1"/>
    <col min="7151" max="7151" width="14.5703125" style="55" customWidth="1"/>
    <col min="7152" max="7152" width="11.42578125" style="55" bestFit="1" customWidth="1"/>
    <col min="7153" max="7398" width="10.5703125" style="55"/>
    <col min="7399" max="7399" width="2" style="55" customWidth="1"/>
    <col min="7400" max="7400" width="68.140625" style="55" customWidth="1"/>
    <col min="7401" max="7401" width="9" style="55" customWidth="1"/>
    <col min="7402" max="7402" width="0.85546875" style="55" customWidth="1"/>
    <col min="7403" max="7403" width="13.5703125" style="55" customWidth="1"/>
    <col min="7404" max="7404" width="0.85546875" style="55" customWidth="1"/>
    <col min="7405" max="7405" width="15.140625" style="55" customWidth="1"/>
    <col min="7406" max="7406" width="0.85546875" style="55" customWidth="1"/>
    <col min="7407" max="7407" width="14.5703125" style="55" customWidth="1"/>
    <col min="7408" max="7408" width="11.42578125" style="55" bestFit="1" customWidth="1"/>
    <col min="7409" max="7654" width="10.5703125" style="55"/>
    <col min="7655" max="7655" width="2" style="55" customWidth="1"/>
    <col min="7656" max="7656" width="68.140625" style="55" customWidth="1"/>
    <col min="7657" max="7657" width="9" style="55" customWidth="1"/>
    <col min="7658" max="7658" width="0.85546875" style="55" customWidth="1"/>
    <col min="7659" max="7659" width="13.5703125" style="55" customWidth="1"/>
    <col min="7660" max="7660" width="0.85546875" style="55" customWidth="1"/>
    <col min="7661" max="7661" width="15.140625" style="55" customWidth="1"/>
    <col min="7662" max="7662" width="0.85546875" style="55" customWidth="1"/>
    <col min="7663" max="7663" width="14.5703125" style="55" customWidth="1"/>
    <col min="7664" max="7664" width="11.42578125" style="55" bestFit="1" customWidth="1"/>
    <col min="7665" max="7910" width="10.5703125" style="55"/>
    <col min="7911" max="7911" width="2" style="55" customWidth="1"/>
    <col min="7912" max="7912" width="68.140625" style="55" customWidth="1"/>
    <col min="7913" max="7913" width="9" style="55" customWidth="1"/>
    <col min="7914" max="7914" width="0.85546875" style="55" customWidth="1"/>
    <col min="7915" max="7915" width="13.5703125" style="55" customWidth="1"/>
    <col min="7916" max="7916" width="0.85546875" style="55" customWidth="1"/>
    <col min="7917" max="7917" width="15.140625" style="55" customWidth="1"/>
    <col min="7918" max="7918" width="0.85546875" style="55" customWidth="1"/>
    <col min="7919" max="7919" width="14.5703125" style="55" customWidth="1"/>
    <col min="7920" max="7920" width="11.42578125" style="55" bestFit="1" customWidth="1"/>
    <col min="7921" max="8166" width="10.5703125" style="55"/>
    <col min="8167" max="8167" width="2" style="55" customWidth="1"/>
    <col min="8168" max="8168" width="68.140625" style="55" customWidth="1"/>
    <col min="8169" max="8169" width="9" style="55" customWidth="1"/>
    <col min="8170" max="8170" width="0.85546875" style="55" customWidth="1"/>
    <col min="8171" max="8171" width="13.5703125" style="55" customWidth="1"/>
    <col min="8172" max="8172" width="0.85546875" style="55" customWidth="1"/>
    <col min="8173" max="8173" width="15.140625" style="55" customWidth="1"/>
    <col min="8174" max="8174" width="0.85546875" style="55" customWidth="1"/>
    <col min="8175" max="8175" width="14.5703125" style="55" customWidth="1"/>
    <col min="8176" max="8176" width="11.42578125" style="55" bestFit="1" customWidth="1"/>
    <col min="8177" max="8422" width="10.5703125" style="55"/>
    <col min="8423" max="8423" width="2" style="55" customWidth="1"/>
    <col min="8424" max="8424" width="68.140625" style="55" customWidth="1"/>
    <col min="8425" max="8425" width="9" style="55" customWidth="1"/>
    <col min="8426" max="8426" width="0.85546875" style="55" customWidth="1"/>
    <col min="8427" max="8427" width="13.5703125" style="55" customWidth="1"/>
    <col min="8428" max="8428" width="0.85546875" style="55" customWidth="1"/>
    <col min="8429" max="8429" width="15.140625" style="55" customWidth="1"/>
    <col min="8430" max="8430" width="0.85546875" style="55" customWidth="1"/>
    <col min="8431" max="8431" width="14.5703125" style="55" customWidth="1"/>
    <col min="8432" max="8432" width="11.42578125" style="55" bestFit="1" customWidth="1"/>
    <col min="8433" max="8678" width="10.5703125" style="55"/>
    <col min="8679" max="8679" width="2" style="55" customWidth="1"/>
    <col min="8680" max="8680" width="68.140625" style="55" customWidth="1"/>
    <col min="8681" max="8681" width="9" style="55" customWidth="1"/>
    <col min="8682" max="8682" width="0.85546875" style="55" customWidth="1"/>
    <col min="8683" max="8683" width="13.5703125" style="55" customWidth="1"/>
    <col min="8684" max="8684" width="0.85546875" style="55" customWidth="1"/>
    <col min="8685" max="8685" width="15.140625" style="55" customWidth="1"/>
    <col min="8686" max="8686" width="0.85546875" style="55" customWidth="1"/>
    <col min="8687" max="8687" width="14.5703125" style="55" customWidth="1"/>
    <col min="8688" max="8688" width="11.42578125" style="55" bestFit="1" customWidth="1"/>
    <col min="8689" max="8934" width="10.5703125" style="55"/>
    <col min="8935" max="8935" width="2" style="55" customWidth="1"/>
    <col min="8936" max="8936" width="68.140625" style="55" customWidth="1"/>
    <col min="8937" max="8937" width="9" style="55" customWidth="1"/>
    <col min="8938" max="8938" width="0.85546875" style="55" customWidth="1"/>
    <col min="8939" max="8939" width="13.5703125" style="55" customWidth="1"/>
    <col min="8940" max="8940" width="0.85546875" style="55" customWidth="1"/>
    <col min="8941" max="8941" width="15.140625" style="55" customWidth="1"/>
    <col min="8942" max="8942" width="0.85546875" style="55" customWidth="1"/>
    <col min="8943" max="8943" width="14.5703125" style="55" customWidth="1"/>
    <col min="8944" max="8944" width="11.42578125" style="55" bestFit="1" customWidth="1"/>
    <col min="8945" max="9190" width="10.5703125" style="55"/>
    <col min="9191" max="9191" width="2" style="55" customWidth="1"/>
    <col min="9192" max="9192" width="68.140625" style="55" customWidth="1"/>
    <col min="9193" max="9193" width="9" style="55" customWidth="1"/>
    <col min="9194" max="9194" width="0.85546875" style="55" customWidth="1"/>
    <col min="9195" max="9195" width="13.5703125" style="55" customWidth="1"/>
    <col min="9196" max="9196" width="0.85546875" style="55" customWidth="1"/>
    <col min="9197" max="9197" width="15.140625" style="55" customWidth="1"/>
    <col min="9198" max="9198" width="0.85546875" style="55" customWidth="1"/>
    <col min="9199" max="9199" width="14.5703125" style="55" customWidth="1"/>
    <col min="9200" max="9200" width="11.42578125" style="55" bestFit="1" customWidth="1"/>
    <col min="9201" max="9446" width="10.5703125" style="55"/>
    <col min="9447" max="9447" width="2" style="55" customWidth="1"/>
    <col min="9448" max="9448" width="68.140625" style="55" customWidth="1"/>
    <col min="9449" max="9449" width="9" style="55" customWidth="1"/>
    <col min="9450" max="9450" width="0.85546875" style="55" customWidth="1"/>
    <col min="9451" max="9451" width="13.5703125" style="55" customWidth="1"/>
    <col min="9452" max="9452" width="0.85546875" style="55" customWidth="1"/>
    <col min="9453" max="9453" width="15.140625" style="55" customWidth="1"/>
    <col min="9454" max="9454" width="0.85546875" style="55" customWidth="1"/>
    <col min="9455" max="9455" width="14.5703125" style="55" customWidth="1"/>
    <col min="9456" max="9456" width="11.42578125" style="55" bestFit="1" customWidth="1"/>
    <col min="9457" max="9702" width="10.5703125" style="55"/>
    <col min="9703" max="9703" width="2" style="55" customWidth="1"/>
    <col min="9704" max="9704" width="68.140625" style="55" customWidth="1"/>
    <col min="9705" max="9705" width="9" style="55" customWidth="1"/>
    <col min="9706" max="9706" width="0.85546875" style="55" customWidth="1"/>
    <col min="9707" max="9707" width="13.5703125" style="55" customWidth="1"/>
    <col min="9708" max="9708" width="0.85546875" style="55" customWidth="1"/>
    <col min="9709" max="9709" width="15.140625" style="55" customWidth="1"/>
    <col min="9710" max="9710" width="0.85546875" style="55" customWidth="1"/>
    <col min="9711" max="9711" width="14.5703125" style="55" customWidth="1"/>
    <col min="9712" max="9712" width="11.42578125" style="55" bestFit="1" customWidth="1"/>
    <col min="9713" max="9958" width="10.5703125" style="55"/>
    <col min="9959" max="9959" width="2" style="55" customWidth="1"/>
    <col min="9960" max="9960" width="68.140625" style="55" customWidth="1"/>
    <col min="9961" max="9961" width="9" style="55" customWidth="1"/>
    <col min="9962" max="9962" width="0.85546875" style="55" customWidth="1"/>
    <col min="9963" max="9963" width="13.5703125" style="55" customWidth="1"/>
    <col min="9964" max="9964" width="0.85546875" style="55" customWidth="1"/>
    <col min="9965" max="9965" width="15.140625" style="55" customWidth="1"/>
    <col min="9966" max="9966" width="0.85546875" style="55" customWidth="1"/>
    <col min="9967" max="9967" width="14.5703125" style="55" customWidth="1"/>
    <col min="9968" max="9968" width="11.42578125" style="55" bestFit="1" customWidth="1"/>
    <col min="9969" max="10214" width="10.5703125" style="55"/>
    <col min="10215" max="10215" width="2" style="55" customWidth="1"/>
    <col min="10216" max="10216" width="68.140625" style="55" customWidth="1"/>
    <col min="10217" max="10217" width="9" style="55" customWidth="1"/>
    <col min="10218" max="10218" width="0.85546875" style="55" customWidth="1"/>
    <col min="10219" max="10219" width="13.5703125" style="55" customWidth="1"/>
    <col min="10220" max="10220" width="0.85546875" style="55" customWidth="1"/>
    <col min="10221" max="10221" width="15.140625" style="55" customWidth="1"/>
    <col min="10222" max="10222" width="0.85546875" style="55" customWidth="1"/>
    <col min="10223" max="10223" width="14.5703125" style="55" customWidth="1"/>
    <col min="10224" max="10224" width="11.42578125" style="55" bestFit="1" customWidth="1"/>
    <col min="10225" max="10470" width="10.5703125" style="55"/>
    <col min="10471" max="10471" width="2" style="55" customWidth="1"/>
    <col min="10472" max="10472" width="68.140625" style="55" customWidth="1"/>
    <col min="10473" max="10473" width="9" style="55" customWidth="1"/>
    <col min="10474" max="10474" width="0.85546875" style="55" customWidth="1"/>
    <col min="10475" max="10475" width="13.5703125" style="55" customWidth="1"/>
    <col min="10476" max="10476" width="0.85546875" style="55" customWidth="1"/>
    <col min="10477" max="10477" width="15.140625" style="55" customWidth="1"/>
    <col min="10478" max="10478" width="0.85546875" style="55" customWidth="1"/>
    <col min="10479" max="10479" width="14.5703125" style="55" customWidth="1"/>
    <col min="10480" max="10480" width="11.42578125" style="55" bestFit="1" customWidth="1"/>
    <col min="10481" max="10726" width="10.5703125" style="55"/>
    <col min="10727" max="10727" width="2" style="55" customWidth="1"/>
    <col min="10728" max="10728" width="68.140625" style="55" customWidth="1"/>
    <col min="10729" max="10729" width="9" style="55" customWidth="1"/>
    <col min="10730" max="10730" width="0.85546875" style="55" customWidth="1"/>
    <col min="10731" max="10731" width="13.5703125" style="55" customWidth="1"/>
    <col min="10732" max="10732" width="0.85546875" style="55" customWidth="1"/>
    <col min="10733" max="10733" width="15.140625" style="55" customWidth="1"/>
    <col min="10734" max="10734" width="0.85546875" style="55" customWidth="1"/>
    <col min="10735" max="10735" width="14.5703125" style="55" customWidth="1"/>
    <col min="10736" max="10736" width="11.42578125" style="55" bestFit="1" customWidth="1"/>
    <col min="10737" max="10982" width="10.5703125" style="55"/>
    <col min="10983" max="10983" width="2" style="55" customWidth="1"/>
    <col min="10984" max="10984" width="68.140625" style="55" customWidth="1"/>
    <col min="10985" max="10985" width="9" style="55" customWidth="1"/>
    <col min="10986" max="10986" width="0.85546875" style="55" customWidth="1"/>
    <col min="10987" max="10987" width="13.5703125" style="55" customWidth="1"/>
    <col min="10988" max="10988" width="0.85546875" style="55" customWidth="1"/>
    <col min="10989" max="10989" width="15.140625" style="55" customWidth="1"/>
    <col min="10990" max="10990" width="0.85546875" style="55" customWidth="1"/>
    <col min="10991" max="10991" width="14.5703125" style="55" customWidth="1"/>
    <col min="10992" max="10992" width="11.42578125" style="55" bestFit="1" customWidth="1"/>
    <col min="10993" max="11238" width="10.5703125" style="55"/>
    <col min="11239" max="11239" width="2" style="55" customWidth="1"/>
    <col min="11240" max="11240" width="68.140625" style="55" customWidth="1"/>
    <col min="11241" max="11241" width="9" style="55" customWidth="1"/>
    <col min="11242" max="11242" width="0.85546875" style="55" customWidth="1"/>
    <col min="11243" max="11243" width="13.5703125" style="55" customWidth="1"/>
    <col min="11244" max="11244" width="0.85546875" style="55" customWidth="1"/>
    <col min="11245" max="11245" width="15.140625" style="55" customWidth="1"/>
    <col min="11246" max="11246" width="0.85546875" style="55" customWidth="1"/>
    <col min="11247" max="11247" width="14.5703125" style="55" customWidth="1"/>
    <col min="11248" max="11248" width="11.42578125" style="55" bestFit="1" customWidth="1"/>
    <col min="11249" max="11494" width="10.5703125" style="55"/>
    <col min="11495" max="11495" width="2" style="55" customWidth="1"/>
    <col min="11496" max="11496" width="68.140625" style="55" customWidth="1"/>
    <col min="11497" max="11497" width="9" style="55" customWidth="1"/>
    <col min="11498" max="11498" width="0.85546875" style="55" customWidth="1"/>
    <col min="11499" max="11499" width="13.5703125" style="55" customWidth="1"/>
    <col min="11500" max="11500" width="0.85546875" style="55" customWidth="1"/>
    <col min="11501" max="11501" width="15.140625" style="55" customWidth="1"/>
    <col min="11502" max="11502" width="0.85546875" style="55" customWidth="1"/>
    <col min="11503" max="11503" width="14.5703125" style="55" customWidth="1"/>
    <col min="11504" max="11504" width="11.42578125" style="55" bestFit="1" customWidth="1"/>
    <col min="11505" max="11750" width="10.5703125" style="55"/>
    <col min="11751" max="11751" width="2" style="55" customWidth="1"/>
    <col min="11752" max="11752" width="68.140625" style="55" customWidth="1"/>
    <col min="11753" max="11753" width="9" style="55" customWidth="1"/>
    <col min="11754" max="11754" width="0.85546875" style="55" customWidth="1"/>
    <col min="11755" max="11755" width="13.5703125" style="55" customWidth="1"/>
    <col min="11756" max="11756" width="0.85546875" style="55" customWidth="1"/>
    <col min="11757" max="11757" width="15.140625" style="55" customWidth="1"/>
    <col min="11758" max="11758" width="0.85546875" style="55" customWidth="1"/>
    <col min="11759" max="11759" width="14.5703125" style="55" customWidth="1"/>
    <col min="11760" max="11760" width="11.42578125" style="55" bestFit="1" customWidth="1"/>
    <col min="11761" max="12006" width="10.5703125" style="55"/>
    <col min="12007" max="12007" width="2" style="55" customWidth="1"/>
    <col min="12008" max="12008" width="68.140625" style="55" customWidth="1"/>
    <col min="12009" max="12009" width="9" style="55" customWidth="1"/>
    <col min="12010" max="12010" width="0.85546875" style="55" customWidth="1"/>
    <col min="12011" max="12011" width="13.5703125" style="55" customWidth="1"/>
    <col min="12012" max="12012" width="0.85546875" style="55" customWidth="1"/>
    <col min="12013" max="12013" width="15.140625" style="55" customWidth="1"/>
    <col min="12014" max="12014" width="0.85546875" style="55" customWidth="1"/>
    <col min="12015" max="12015" width="14.5703125" style="55" customWidth="1"/>
    <col min="12016" max="12016" width="11.42578125" style="55" bestFit="1" customWidth="1"/>
    <col min="12017" max="12262" width="10.5703125" style="55"/>
    <col min="12263" max="12263" width="2" style="55" customWidth="1"/>
    <col min="12264" max="12264" width="68.140625" style="55" customWidth="1"/>
    <col min="12265" max="12265" width="9" style="55" customWidth="1"/>
    <col min="12266" max="12266" width="0.85546875" style="55" customWidth="1"/>
    <col min="12267" max="12267" width="13.5703125" style="55" customWidth="1"/>
    <col min="12268" max="12268" width="0.85546875" style="55" customWidth="1"/>
    <col min="12269" max="12269" width="15.140625" style="55" customWidth="1"/>
    <col min="12270" max="12270" width="0.85546875" style="55" customWidth="1"/>
    <col min="12271" max="12271" width="14.5703125" style="55" customWidth="1"/>
    <col min="12272" max="12272" width="11.42578125" style="55" bestFit="1" customWidth="1"/>
    <col min="12273" max="12518" width="10.5703125" style="55"/>
    <col min="12519" max="12519" width="2" style="55" customWidth="1"/>
    <col min="12520" max="12520" width="68.140625" style="55" customWidth="1"/>
    <col min="12521" max="12521" width="9" style="55" customWidth="1"/>
    <col min="12522" max="12522" width="0.85546875" style="55" customWidth="1"/>
    <col min="12523" max="12523" width="13.5703125" style="55" customWidth="1"/>
    <col min="12524" max="12524" width="0.85546875" style="55" customWidth="1"/>
    <col min="12525" max="12525" width="15.140625" style="55" customWidth="1"/>
    <col min="12526" max="12526" width="0.85546875" style="55" customWidth="1"/>
    <col min="12527" max="12527" width="14.5703125" style="55" customWidth="1"/>
    <col min="12528" max="12528" width="11.42578125" style="55" bestFit="1" customWidth="1"/>
    <col min="12529" max="12774" width="10.5703125" style="55"/>
    <col min="12775" max="12775" width="2" style="55" customWidth="1"/>
    <col min="12776" max="12776" width="68.140625" style="55" customWidth="1"/>
    <col min="12777" max="12777" width="9" style="55" customWidth="1"/>
    <col min="12778" max="12778" width="0.85546875" style="55" customWidth="1"/>
    <col min="12779" max="12779" width="13.5703125" style="55" customWidth="1"/>
    <col min="12780" max="12780" width="0.85546875" style="55" customWidth="1"/>
    <col min="12781" max="12781" width="15.140625" style="55" customWidth="1"/>
    <col min="12782" max="12782" width="0.85546875" style="55" customWidth="1"/>
    <col min="12783" max="12783" width="14.5703125" style="55" customWidth="1"/>
    <col min="12784" max="12784" width="11.42578125" style="55" bestFit="1" customWidth="1"/>
    <col min="12785" max="13030" width="10.5703125" style="55"/>
    <col min="13031" max="13031" width="2" style="55" customWidth="1"/>
    <col min="13032" max="13032" width="68.140625" style="55" customWidth="1"/>
    <col min="13033" max="13033" width="9" style="55" customWidth="1"/>
    <col min="13034" max="13034" width="0.85546875" style="55" customWidth="1"/>
    <col min="13035" max="13035" width="13.5703125" style="55" customWidth="1"/>
    <col min="13036" max="13036" width="0.85546875" style="55" customWidth="1"/>
    <col min="13037" max="13037" width="15.140625" style="55" customWidth="1"/>
    <col min="13038" max="13038" width="0.85546875" style="55" customWidth="1"/>
    <col min="13039" max="13039" width="14.5703125" style="55" customWidth="1"/>
    <col min="13040" max="13040" width="11.42578125" style="55" bestFit="1" customWidth="1"/>
    <col min="13041" max="13286" width="10.5703125" style="55"/>
    <col min="13287" max="13287" width="2" style="55" customWidth="1"/>
    <col min="13288" max="13288" width="68.140625" style="55" customWidth="1"/>
    <col min="13289" max="13289" width="9" style="55" customWidth="1"/>
    <col min="13290" max="13290" width="0.85546875" style="55" customWidth="1"/>
    <col min="13291" max="13291" width="13.5703125" style="55" customWidth="1"/>
    <col min="13292" max="13292" width="0.85546875" style="55" customWidth="1"/>
    <col min="13293" max="13293" width="15.140625" style="55" customWidth="1"/>
    <col min="13294" max="13294" width="0.85546875" style="55" customWidth="1"/>
    <col min="13295" max="13295" width="14.5703125" style="55" customWidth="1"/>
    <col min="13296" max="13296" width="11.42578125" style="55" bestFit="1" customWidth="1"/>
    <col min="13297" max="13542" width="10.5703125" style="55"/>
    <col min="13543" max="13543" width="2" style="55" customWidth="1"/>
    <col min="13544" max="13544" width="68.140625" style="55" customWidth="1"/>
    <col min="13545" max="13545" width="9" style="55" customWidth="1"/>
    <col min="13546" max="13546" width="0.85546875" style="55" customWidth="1"/>
    <col min="13547" max="13547" width="13.5703125" style="55" customWidth="1"/>
    <col min="13548" max="13548" width="0.85546875" style="55" customWidth="1"/>
    <col min="13549" max="13549" width="15.140625" style="55" customWidth="1"/>
    <col min="13550" max="13550" width="0.85546875" style="55" customWidth="1"/>
    <col min="13551" max="13551" width="14.5703125" style="55" customWidth="1"/>
    <col min="13552" max="13552" width="11.42578125" style="55" bestFit="1" customWidth="1"/>
    <col min="13553" max="13798" width="10.5703125" style="55"/>
    <col min="13799" max="13799" width="2" style="55" customWidth="1"/>
    <col min="13800" max="13800" width="68.140625" style="55" customWidth="1"/>
    <col min="13801" max="13801" width="9" style="55" customWidth="1"/>
    <col min="13802" max="13802" width="0.85546875" style="55" customWidth="1"/>
    <col min="13803" max="13803" width="13.5703125" style="55" customWidth="1"/>
    <col min="13804" max="13804" width="0.85546875" style="55" customWidth="1"/>
    <col min="13805" max="13805" width="15.140625" style="55" customWidth="1"/>
    <col min="13806" max="13806" width="0.85546875" style="55" customWidth="1"/>
    <col min="13807" max="13807" width="14.5703125" style="55" customWidth="1"/>
    <col min="13808" max="13808" width="11.42578125" style="55" bestFit="1" customWidth="1"/>
    <col min="13809" max="14054" width="10.5703125" style="55"/>
    <col min="14055" max="14055" width="2" style="55" customWidth="1"/>
    <col min="14056" max="14056" width="68.140625" style="55" customWidth="1"/>
    <col min="14057" max="14057" width="9" style="55" customWidth="1"/>
    <col min="14058" max="14058" width="0.85546875" style="55" customWidth="1"/>
    <col min="14059" max="14059" width="13.5703125" style="55" customWidth="1"/>
    <col min="14060" max="14060" width="0.85546875" style="55" customWidth="1"/>
    <col min="14061" max="14061" width="15.140625" style="55" customWidth="1"/>
    <col min="14062" max="14062" width="0.85546875" style="55" customWidth="1"/>
    <col min="14063" max="14063" width="14.5703125" style="55" customWidth="1"/>
    <col min="14064" max="14064" width="11.42578125" style="55" bestFit="1" customWidth="1"/>
    <col min="14065" max="14310" width="10.5703125" style="55"/>
    <col min="14311" max="14311" width="2" style="55" customWidth="1"/>
    <col min="14312" max="14312" width="68.140625" style="55" customWidth="1"/>
    <col min="14313" max="14313" width="9" style="55" customWidth="1"/>
    <col min="14314" max="14314" width="0.85546875" style="55" customWidth="1"/>
    <col min="14315" max="14315" width="13.5703125" style="55" customWidth="1"/>
    <col min="14316" max="14316" width="0.85546875" style="55" customWidth="1"/>
    <col min="14317" max="14317" width="15.140625" style="55" customWidth="1"/>
    <col min="14318" max="14318" width="0.85546875" style="55" customWidth="1"/>
    <col min="14319" max="14319" width="14.5703125" style="55" customWidth="1"/>
    <col min="14320" max="14320" width="11.42578125" style="55" bestFit="1" customWidth="1"/>
    <col min="14321" max="14566" width="10.5703125" style="55"/>
    <col min="14567" max="14567" width="2" style="55" customWidth="1"/>
    <col min="14568" max="14568" width="68.140625" style="55" customWidth="1"/>
    <col min="14569" max="14569" width="9" style="55" customWidth="1"/>
    <col min="14570" max="14570" width="0.85546875" style="55" customWidth="1"/>
    <col min="14571" max="14571" width="13.5703125" style="55" customWidth="1"/>
    <col min="14572" max="14572" width="0.85546875" style="55" customWidth="1"/>
    <col min="14573" max="14573" width="15.140625" style="55" customWidth="1"/>
    <col min="14574" max="14574" width="0.85546875" style="55" customWidth="1"/>
    <col min="14575" max="14575" width="14.5703125" style="55" customWidth="1"/>
    <col min="14576" max="14576" width="11.42578125" style="55" bestFit="1" customWidth="1"/>
    <col min="14577" max="14822" width="10.5703125" style="55"/>
    <col min="14823" max="14823" width="2" style="55" customWidth="1"/>
    <col min="14824" max="14824" width="68.140625" style="55" customWidth="1"/>
    <col min="14825" max="14825" width="9" style="55" customWidth="1"/>
    <col min="14826" max="14826" width="0.85546875" style="55" customWidth="1"/>
    <col min="14827" max="14827" width="13.5703125" style="55" customWidth="1"/>
    <col min="14828" max="14828" width="0.85546875" style="55" customWidth="1"/>
    <col min="14829" max="14829" width="15.140625" style="55" customWidth="1"/>
    <col min="14830" max="14830" width="0.85546875" style="55" customWidth="1"/>
    <col min="14831" max="14831" width="14.5703125" style="55" customWidth="1"/>
    <col min="14832" max="14832" width="11.42578125" style="55" bestFit="1" customWidth="1"/>
    <col min="14833" max="15078" width="10.5703125" style="55"/>
    <col min="15079" max="15079" width="2" style="55" customWidth="1"/>
    <col min="15080" max="15080" width="68.140625" style="55" customWidth="1"/>
    <col min="15081" max="15081" width="9" style="55" customWidth="1"/>
    <col min="15082" max="15082" width="0.85546875" style="55" customWidth="1"/>
    <col min="15083" max="15083" width="13.5703125" style="55" customWidth="1"/>
    <col min="15084" max="15084" width="0.85546875" style="55" customWidth="1"/>
    <col min="15085" max="15085" width="15.140625" style="55" customWidth="1"/>
    <col min="15086" max="15086" width="0.85546875" style="55" customWidth="1"/>
    <col min="15087" max="15087" width="14.5703125" style="55" customWidth="1"/>
    <col min="15088" max="15088" width="11.42578125" style="55" bestFit="1" customWidth="1"/>
    <col min="15089" max="15334" width="10.5703125" style="55"/>
    <col min="15335" max="15335" width="2" style="55" customWidth="1"/>
    <col min="15336" max="15336" width="68.140625" style="55" customWidth="1"/>
    <col min="15337" max="15337" width="9" style="55" customWidth="1"/>
    <col min="15338" max="15338" width="0.85546875" style="55" customWidth="1"/>
    <col min="15339" max="15339" width="13.5703125" style="55" customWidth="1"/>
    <col min="15340" max="15340" width="0.85546875" style="55" customWidth="1"/>
    <col min="15341" max="15341" width="15.140625" style="55" customWidth="1"/>
    <col min="15342" max="15342" width="0.85546875" style="55" customWidth="1"/>
    <col min="15343" max="15343" width="14.5703125" style="55" customWidth="1"/>
    <col min="15344" max="15344" width="11.42578125" style="55" bestFit="1" customWidth="1"/>
    <col min="15345" max="15590" width="10.5703125" style="55"/>
    <col min="15591" max="15591" width="2" style="55" customWidth="1"/>
    <col min="15592" max="15592" width="68.140625" style="55" customWidth="1"/>
    <col min="15593" max="15593" width="9" style="55" customWidth="1"/>
    <col min="15594" max="15594" width="0.85546875" style="55" customWidth="1"/>
    <col min="15595" max="15595" width="13.5703125" style="55" customWidth="1"/>
    <col min="15596" max="15596" width="0.85546875" style="55" customWidth="1"/>
    <col min="15597" max="15597" width="15.140625" style="55" customWidth="1"/>
    <col min="15598" max="15598" width="0.85546875" style="55" customWidth="1"/>
    <col min="15599" max="15599" width="14.5703125" style="55" customWidth="1"/>
    <col min="15600" max="15600" width="11.42578125" style="55" bestFit="1" customWidth="1"/>
    <col min="15601" max="15846" width="10.5703125" style="55"/>
    <col min="15847" max="15847" width="2" style="55" customWidth="1"/>
    <col min="15848" max="15848" width="68.140625" style="55" customWidth="1"/>
    <col min="15849" max="15849" width="9" style="55" customWidth="1"/>
    <col min="15850" max="15850" width="0.85546875" style="55" customWidth="1"/>
    <col min="15851" max="15851" width="13.5703125" style="55" customWidth="1"/>
    <col min="15852" max="15852" width="0.85546875" style="55" customWidth="1"/>
    <col min="15853" max="15853" width="15.140625" style="55" customWidth="1"/>
    <col min="15854" max="15854" width="0.85546875" style="55" customWidth="1"/>
    <col min="15855" max="15855" width="14.5703125" style="55" customWidth="1"/>
    <col min="15856" max="15856" width="11.42578125" style="55" bestFit="1" customWidth="1"/>
    <col min="15857" max="16102" width="10.5703125" style="55"/>
    <col min="16103" max="16103" width="2" style="55" customWidth="1"/>
    <col min="16104" max="16104" width="68.140625" style="55" customWidth="1"/>
    <col min="16105" max="16105" width="9" style="55" customWidth="1"/>
    <col min="16106" max="16106" width="0.85546875" style="55" customWidth="1"/>
    <col min="16107" max="16107" width="13.5703125" style="55" customWidth="1"/>
    <col min="16108" max="16108" width="0.85546875" style="55" customWidth="1"/>
    <col min="16109" max="16109" width="15.140625" style="55" customWidth="1"/>
    <col min="16110" max="16110" width="0.85546875" style="55" customWidth="1"/>
    <col min="16111" max="16111" width="14.5703125" style="55" customWidth="1"/>
    <col min="16112" max="16112" width="11.42578125" style="55" bestFit="1" customWidth="1"/>
    <col min="16113" max="16384" width="10.5703125" style="55"/>
  </cols>
  <sheetData>
    <row r="1" spans="1:17" ht="21" customHeight="1">
      <c r="A1" s="47" t="str">
        <f>Thai7!A1</f>
        <v>บริษัท ทเวนตี้ โฟร์ คอน แอนด์ ซัพพลาย จำกัด</v>
      </c>
      <c r="B1" s="48"/>
      <c r="C1" s="49"/>
      <c r="D1" s="50"/>
      <c r="E1" s="51"/>
      <c r="F1" s="49"/>
      <c r="G1" s="49"/>
      <c r="H1" s="49"/>
      <c r="I1" s="52"/>
      <c r="J1" s="52"/>
      <c r="K1" s="52"/>
      <c r="L1" s="53"/>
      <c r="M1" s="54"/>
    </row>
    <row r="2" spans="1:17" ht="21" customHeight="1">
      <c r="A2" s="120" t="s">
        <v>37</v>
      </c>
      <c r="B2" s="48"/>
      <c r="C2" s="49"/>
      <c r="D2" s="50"/>
      <c r="E2" s="51"/>
      <c r="F2" s="49"/>
      <c r="G2" s="49"/>
      <c r="H2" s="49"/>
      <c r="I2" s="52"/>
      <c r="J2" s="52"/>
      <c r="K2" s="52"/>
      <c r="L2" s="53"/>
      <c r="M2" s="56"/>
    </row>
    <row r="3" spans="1:17" s="45" customFormat="1" ht="21" customHeight="1">
      <c r="A3" s="57" t="s">
        <v>130</v>
      </c>
      <c r="B3" s="57"/>
      <c r="C3" s="7"/>
      <c r="D3" s="58"/>
      <c r="E3" s="57"/>
      <c r="F3" s="58"/>
      <c r="G3" s="58"/>
      <c r="H3" s="58"/>
      <c r="I3" s="57"/>
      <c r="J3" s="5"/>
      <c r="K3" s="57"/>
      <c r="L3" s="58"/>
      <c r="M3" s="59"/>
    </row>
    <row r="4" spans="1:17" ht="20.45" customHeight="1">
      <c r="A4" s="121"/>
      <c r="B4" s="60"/>
      <c r="C4" s="50"/>
      <c r="D4" s="50"/>
      <c r="E4" s="61"/>
      <c r="F4" s="50"/>
      <c r="G4" s="50"/>
      <c r="H4" s="50"/>
      <c r="I4" s="62"/>
      <c r="J4" s="62"/>
      <c r="K4" s="62"/>
      <c r="L4" s="62"/>
      <c r="M4" s="56"/>
    </row>
    <row r="5" spans="1:17" ht="20.45" customHeight="1">
      <c r="A5" s="121"/>
      <c r="B5" s="60"/>
      <c r="C5" s="50"/>
      <c r="D5" s="50"/>
      <c r="E5" s="135"/>
      <c r="F5" s="135"/>
      <c r="G5" s="155" t="s">
        <v>62</v>
      </c>
      <c r="H5" s="155"/>
      <c r="I5" s="155"/>
      <c r="J5" s="135"/>
      <c r="K5" s="135"/>
      <c r="L5" s="135"/>
      <c r="M5" s="135"/>
    </row>
    <row r="6" spans="1:17" ht="20.45" customHeight="1">
      <c r="A6" s="63"/>
      <c r="B6" s="63"/>
      <c r="C6" s="56"/>
      <c r="D6" s="56"/>
      <c r="E6" s="122" t="s">
        <v>28</v>
      </c>
      <c r="F6" s="56"/>
      <c r="G6" s="122" t="s">
        <v>137</v>
      </c>
      <c r="H6" s="56"/>
      <c r="I6" s="123"/>
      <c r="J6" s="123"/>
      <c r="K6" s="123" t="s">
        <v>125</v>
      </c>
      <c r="L6" s="122"/>
      <c r="M6" s="56"/>
    </row>
    <row r="7" spans="1:17" s="64" customFormat="1" ht="20.45" customHeight="1">
      <c r="C7" s="122"/>
      <c r="D7" s="122"/>
      <c r="E7" s="122" t="s">
        <v>29</v>
      </c>
      <c r="F7" s="122"/>
      <c r="G7" s="122" t="s">
        <v>136</v>
      </c>
      <c r="H7" s="122"/>
      <c r="I7" s="123" t="s">
        <v>17</v>
      </c>
      <c r="J7" s="123"/>
      <c r="K7" s="123" t="s">
        <v>126</v>
      </c>
      <c r="L7" s="122"/>
      <c r="M7" s="124" t="s">
        <v>23</v>
      </c>
    </row>
    <row r="8" spans="1:17" s="64" customFormat="1" ht="20.45" customHeight="1">
      <c r="C8" s="149" t="s">
        <v>1</v>
      </c>
      <c r="D8" s="135"/>
      <c r="E8" s="125" t="s">
        <v>2</v>
      </c>
      <c r="F8" s="126"/>
      <c r="G8" s="127" t="s">
        <v>2</v>
      </c>
      <c r="H8" s="126"/>
      <c r="I8" s="127" t="s">
        <v>2</v>
      </c>
      <c r="J8" s="123"/>
      <c r="K8" s="127" t="s">
        <v>2</v>
      </c>
      <c r="L8" s="122"/>
      <c r="M8" s="125" t="s">
        <v>2</v>
      </c>
      <c r="Q8" s="55"/>
    </row>
    <row r="9" spans="1:17" ht="6" customHeigh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7" ht="20.45" customHeight="1">
      <c r="A10" s="120" t="s">
        <v>138</v>
      </c>
      <c r="B10" s="66"/>
      <c r="C10" s="69"/>
      <c r="D10" s="68"/>
      <c r="E10" s="68">
        <v>25000000</v>
      </c>
      <c r="F10" s="68"/>
      <c r="G10" s="68">
        <v>0</v>
      </c>
      <c r="H10" s="68"/>
      <c r="I10" s="68">
        <v>4534405</v>
      </c>
      <c r="J10" s="68"/>
      <c r="K10" s="68">
        <v>0</v>
      </c>
      <c r="L10" s="68"/>
      <c r="M10" s="68">
        <f>SUM(E10:K10)</f>
        <v>29534405</v>
      </c>
    </row>
    <row r="11" spans="1:17" ht="20.45" customHeight="1">
      <c r="A11" s="120" t="s">
        <v>119</v>
      </c>
      <c r="B11" s="66"/>
      <c r="C11" s="69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7" ht="20.45" customHeight="1">
      <c r="A12" s="128" t="s">
        <v>112</v>
      </c>
      <c r="B12" s="66"/>
      <c r="C12" s="68"/>
      <c r="D12" s="68"/>
      <c r="E12" s="68" t="s">
        <v>110</v>
      </c>
      <c r="F12" s="68"/>
      <c r="G12" s="68">
        <v>0</v>
      </c>
      <c r="H12" s="68"/>
      <c r="I12" s="68">
        <f>Thai7!H47</f>
        <v>6715443</v>
      </c>
      <c r="J12" s="68"/>
      <c r="K12" s="68">
        <v>0</v>
      </c>
      <c r="L12" s="68"/>
      <c r="M12" s="68">
        <f>SUM(E12:L12)</f>
        <v>6715443</v>
      </c>
    </row>
    <row r="13" spans="1:17" ht="20.45" customHeight="1">
      <c r="A13" s="128" t="s">
        <v>127</v>
      </c>
      <c r="B13" s="66"/>
      <c r="C13" s="69">
        <v>32</v>
      </c>
      <c r="D13" s="68"/>
      <c r="E13" s="70">
        <v>0</v>
      </c>
      <c r="F13" s="68"/>
      <c r="G13" s="70">
        <v>0</v>
      </c>
      <c r="H13" s="68"/>
      <c r="I13" s="70">
        <v>0</v>
      </c>
      <c r="J13" s="68"/>
      <c r="K13" s="70">
        <v>2730615</v>
      </c>
      <c r="L13" s="68"/>
      <c r="M13" s="70">
        <f>SUM(E13:L13)</f>
        <v>2730615</v>
      </c>
    </row>
    <row r="14" spans="1:17" ht="6" customHeight="1">
      <c r="A14" s="128"/>
      <c r="B14" s="66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</row>
    <row r="15" spans="1:17" ht="20.45" customHeight="1" thickBot="1">
      <c r="A15" s="120" t="s">
        <v>92</v>
      </c>
      <c r="B15" s="66"/>
      <c r="C15" s="68"/>
      <c r="D15" s="68"/>
      <c r="E15" s="71">
        <f>SUM(E10:E14)</f>
        <v>25000000</v>
      </c>
      <c r="F15" s="68"/>
      <c r="G15" s="71">
        <f>SUM(G10:G14)</f>
        <v>0</v>
      </c>
      <c r="H15" s="68"/>
      <c r="I15" s="71">
        <f>SUM(I10:I14)</f>
        <v>11249848</v>
      </c>
      <c r="J15" s="68"/>
      <c r="K15" s="71">
        <f>SUM(K10:K14)</f>
        <v>2730615</v>
      </c>
      <c r="L15" s="68"/>
      <c r="M15" s="71">
        <f>SUM(M10:M13)</f>
        <v>38980463</v>
      </c>
    </row>
    <row r="16" spans="1:17" ht="20.45" customHeight="1" thickTop="1">
      <c r="A16" s="120"/>
      <c r="B16" s="66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ht="20.45" customHeight="1">
      <c r="A17" s="120" t="s">
        <v>132</v>
      </c>
      <c r="B17" s="66"/>
      <c r="C17" s="69"/>
      <c r="D17" s="68"/>
      <c r="E17" s="92">
        <f>E15</f>
        <v>25000000</v>
      </c>
      <c r="F17" s="68"/>
      <c r="G17" s="92">
        <f>G15</f>
        <v>0</v>
      </c>
      <c r="H17" s="68"/>
      <c r="I17" s="92">
        <f>I15</f>
        <v>11249848</v>
      </c>
      <c r="J17" s="68"/>
      <c r="K17" s="92">
        <f>K15</f>
        <v>2730615</v>
      </c>
      <c r="L17" s="68"/>
      <c r="M17" s="92">
        <f>M15</f>
        <v>38980463</v>
      </c>
    </row>
    <row r="18" spans="1:13" ht="20.45" customHeight="1">
      <c r="A18" s="120" t="s">
        <v>119</v>
      </c>
      <c r="B18" s="66"/>
      <c r="C18" s="69"/>
      <c r="D18" s="68"/>
      <c r="E18" s="92"/>
      <c r="F18" s="68"/>
      <c r="G18" s="92"/>
      <c r="H18" s="68"/>
      <c r="I18" s="92"/>
      <c r="J18" s="68"/>
      <c r="K18" s="92"/>
      <c r="L18" s="68"/>
      <c r="M18" s="92"/>
    </row>
    <row r="19" spans="1:13" ht="20.45" customHeight="1">
      <c r="A19" s="128" t="s">
        <v>46</v>
      </c>
      <c r="B19" s="66"/>
      <c r="C19" s="69">
        <v>23</v>
      </c>
      <c r="D19" s="68"/>
      <c r="E19" s="92">
        <v>93750000</v>
      </c>
      <c r="F19" s="68"/>
      <c r="G19" s="92">
        <v>0</v>
      </c>
      <c r="H19" s="68"/>
      <c r="I19" s="92">
        <v>0</v>
      </c>
      <c r="J19" s="68"/>
      <c r="K19" s="92">
        <v>0</v>
      </c>
      <c r="L19" s="68"/>
      <c r="M19" s="92">
        <f>SUM(E19:L19)</f>
        <v>93750000</v>
      </c>
    </row>
    <row r="20" spans="1:13" ht="20.45" customHeight="1">
      <c r="A20" s="128" t="s">
        <v>134</v>
      </c>
      <c r="B20" s="66"/>
      <c r="C20" s="69">
        <v>24</v>
      </c>
      <c r="D20" s="68"/>
      <c r="E20" s="92">
        <v>0</v>
      </c>
      <c r="F20" s="68"/>
      <c r="G20" s="92">
        <v>0</v>
      </c>
      <c r="H20" s="68"/>
      <c r="I20" s="92">
        <v>-15000000</v>
      </c>
      <c r="J20" s="68"/>
      <c r="K20" s="92">
        <v>0</v>
      </c>
      <c r="L20" s="68"/>
      <c r="M20" s="92">
        <f t="shared" ref="M20:M22" si="0">SUM(E20:L20)</f>
        <v>-15000000</v>
      </c>
    </row>
    <row r="21" spans="1:13" ht="20.45" customHeight="1">
      <c r="A21" s="128" t="s">
        <v>136</v>
      </c>
      <c r="B21" s="66"/>
      <c r="C21" s="69">
        <v>24</v>
      </c>
      <c r="D21" s="68"/>
      <c r="E21" s="92">
        <v>0</v>
      </c>
      <c r="F21" s="68"/>
      <c r="G21" s="92">
        <v>750000</v>
      </c>
      <c r="H21" s="68"/>
      <c r="I21" s="92">
        <v>-750000</v>
      </c>
      <c r="J21" s="68"/>
      <c r="K21" s="92">
        <v>0</v>
      </c>
      <c r="L21" s="68"/>
      <c r="M21" s="92">
        <f t="shared" si="0"/>
        <v>0</v>
      </c>
    </row>
    <row r="22" spans="1:13" ht="20.45" customHeight="1">
      <c r="A22" s="128" t="s">
        <v>112</v>
      </c>
      <c r="B22" s="66"/>
      <c r="C22" s="68"/>
      <c r="D22" s="68"/>
      <c r="E22" s="93">
        <v>0</v>
      </c>
      <c r="F22" s="68"/>
      <c r="G22" s="93">
        <v>0</v>
      </c>
      <c r="H22" s="68"/>
      <c r="I22" s="93">
        <f>Thai7!F47</f>
        <v>19251864</v>
      </c>
      <c r="J22" s="68"/>
      <c r="K22" s="93">
        <v>0</v>
      </c>
      <c r="L22" s="68"/>
      <c r="M22" s="93">
        <f t="shared" si="0"/>
        <v>19251864</v>
      </c>
    </row>
    <row r="23" spans="1:13" ht="6" customHeight="1">
      <c r="A23" s="128"/>
      <c r="B23" s="66"/>
      <c r="C23" s="68"/>
      <c r="D23" s="68"/>
      <c r="E23" s="92"/>
      <c r="F23" s="68"/>
      <c r="G23" s="92"/>
      <c r="H23" s="68"/>
      <c r="I23" s="92"/>
      <c r="J23" s="68"/>
      <c r="K23" s="92"/>
      <c r="L23" s="68"/>
      <c r="M23" s="92"/>
    </row>
    <row r="24" spans="1:13" ht="20.45" customHeight="1" thickBot="1">
      <c r="A24" s="120" t="s">
        <v>133</v>
      </c>
      <c r="B24" s="66"/>
      <c r="C24" s="68"/>
      <c r="D24" s="68"/>
      <c r="E24" s="94">
        <f>SUM(E17:E23)</f>
        <v>118750000</v>
      </c>
      <c r="F24" s="68"/>
      <c r="G24" s="94">
        <f>SUM(G17:G23)</f>
        <v>750000</v>
      </c>
      <c r="H24" s="68"/>
      <c r="I24" s="94">
        <f>SUM(I17:I23)</f>
        <v>14751712</v>
      </c>
      <c r="J24" s="68"/>
      <c r="K24" s="94">
        <f>SUM(K17:K23)</f>
        <v>2730615</v>
      </c>
      <c r="L24" s="68"/>
      <c r="M24" s="94">
        <f>SUM(M17:M22)</f>
        <v>136982327</v>
      </c>
    </row>
    <row r="25" spans="1:13" ht="20.45" customHeight="1" thickTop="1">
      <c r="A25" s="142"/>
      <c r="B25" s="66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ht="20.45" customHeight="1">
      <c r="A26" s="142"/>
      <c r="B26" s="66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</row>
    <row r="27" spans="1:13" ht="20.45" customHeight="1">
      <c r="A27" s="142"/>
      <c r="B27" s="66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</row>
    <row r="28" spans="1:13" ht="3.75" customHeight="1">
      <c r="A28" s="142"/>
      <c r="B28" s="66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ht="21.95" customHeight="1">
      <c r="A29" s="154" t="str">
        <f>'Thai 4-6'!A42</f>
        <v>หมายเหตุประกอบงบการเงินเป็นส่วนหนึ่งของงบการเงินนี้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</row>
    <row r="30" spans="1:13" ht="21.2" customHeight="1">
      <c r="A30" s="142"/>
      <c r="B30" s="66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3" ht="21.2" customHeight="1">
      <c r="A31" s="142"/>
      <c r="B31" s="66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13" ht="21.2" customHeight="1">
      <c r="A32" s="120"/>
      <c r="B32" s="66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3" ht="21.2" customHeight="1">
      <c r="A33" s="120"/>
      <c r="B33" s="66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ht="21.2" customHeight="1">
      <c r="A34" s="120"/>
      <c r="B34" s="66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</row>
    <row r="35" spans="1:13" ht="25.5" customHeight="1">
      <c r="A35" s="120"/>
      <c r="B35" s="66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</row>
    <row r="36" spans="1:13" ht="21.2" customHeight="1">
      <c r="A36" s="120"/>
      <c r="B36" s="66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</row>
    <row r="37" spans="1:13" ht="21.2" customHeight="1">
      <c r="A37" s="120"/>
      <c r="B37" s="66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</row>
    <row r="38" spans="1:13" ht="21.2" customHeight="1">
      <c r="A38" s="120"/>
      <c r="B38" s="66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</row>
    <row r="39" spans="1:13" ht="21.2" customHeight="1">
      <c r="A39" s="120"/>
      <c r="B39" s="66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1:13" ht="20.25" customHeight="1">
      <c r="A40" s="120"/>
      <c r="B40" s="66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</row>
  </sheetData>
  <mergeCells count="2">
    <mergeCell ref="A29:M29"/>
    <mergeCell ref="G5:I5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EA10-FA4D-46A8-9587-F52A9D9686FA}">
  <dimension ref="A1:I89"/>
  <sheetViews>
    <sheetView tabSelected="1" topLeftCell="A25" zoomScaleNormal="100" zoomScaleSheetLayoutView="100" workbookViewId="0">
      <selection activeCell="P34" sqref="P34"/>
    </sheetView>
  </sheetViews>
  <sheetFormatPr defaultColWidth="9.140625" defaultRowHeight="18.75"/>
  <cols>
    <col min="1" max="3" width="1.7109375" style="129" customWidth="1"/>
    <col min="4" max="4" width="47" style="129" customWidth="1"/>
    <col min="5" max="5" width="8.28515625" style="129" bestFit="1" customWidth="1"/>
    <col min="6" max="6" width="0.85546875" style="129" customWidth="1"/>
    <col min="7" max="7" width="13.7109375" style="129" customWidth="1"/>
    <col min="8" max="8" width="0.85546875" style="129" customWidth="1"/>
    <col min="9" max="9" width="13.7109375" style="129" customWidth="1"/>
    <col min="10" max="16384" width="9.140625" style="129"/>
  </cols>
  <sheetData>
    <row r="1" spans="1:9" ht="21.75" customHeight="1">
      <c r="A1" s="1" t="s">
        <v>43</v>
      </c>
      <c r="B1" s="1"/>
      <c r="C1" s="1"/>
      <c r="D1" s="2"/>
      <c r="E1" s="3"/>
      <c r="F1" s="1"/>
      <c r="G1" s="4"/>
      <c r="H1" s="1"/>
      <c r="I1" s="4"/>
    </row>
    <row r="2" spans="1:9" ht="21.75" customHeight="1">
      <c r="A2" s="1" t="s">
        <v>73</v>
      </c>
      <c r="B2" s="1"/>
      <c r="C2" s="1"/>
      <c r="D2" s="2"/>
      <c r="E2" s="3"/>
      <c r="F2" s="1"/>
      <c r="G2" s="4"/>
      <c r="H2" s="1"/>
      <c r="I2" s="4"/>
    </row>
    <row r="3" spans="1:9" ht="21.75" customHeight="1">
      <c r="A3" s="5" t="s">
        <v>130</v>
      </c>
      <c r="B3" s="5"/>
      <c r="C3" s="5"/>
      <c r="D3" s="6"/>
      <c r="E3" s="7"/>
      <c r="F3" s="5"/>
      <c r="G3" s="8"/>
      <c r="H3" s="5"/>
      <c r="I3" s="8"/>
    </row>
    <row r="4" spans="1:9" ht="20.100000000000001" customHeight="1"/>
    <row r="5" spans="1:9" ht="20.100000000000001" customHeight="1">
      <c r="A5" s="80"/>
      <c r="B5" s="80"/>
      <c r="C5" s="80"/>
      <c r="D5" s="90"/>
      <c r="E5" s="91"/>
      <c r="F5" s="91"/>
      <c r="G5" s="72" t="s">
        <v>129</v>
      </c>
      <c r="H5" s="91"/>
      <c r="I5" s="72" t="s">
        <v>60</v>
      </c>
    </row>
    <row r="6" spans="1:9" ht="20.100000000000001" customHeight="1">
      <c r="A6" s="80"/>
      <c r="B6" s="80"/>
      <c r="C6" s="80"/>
      <c r="D6" s="90"/>
      <c r="E6" s="95" t="s">
        <v>1</v>
      </c>
      <c r="F6" s="96"/>
      <c r="G6" s="89" t="s">
        <v>2</v>
      </c>
      <c r="H6" s="96"/>
      <c r="I6" s="89" t="s">
        <v>2</v>
      </c>
    </row>
    <row r="7" spans="1:9" ht="6" customHeight="1">
      <c r="A7" s="80"/>
      <c r="B7" s="80"/>
      <c r="C7" s="80"/>
      <c r="D7" s="90"/>
      <c r="E7" s="96"/>
      <c r="F7" s="96"/>
      <c r="G7" s="104"/>
      <c r="H7" s="96"/>
      <c r="I7" s="72"/>
    </row>
    <row r="8" spans="1:9" ht="20.100000000000001" customHeight="1">
      <c r="A8" s="91" t="s">
        <v>74</v>
      </c>
      <c r="B8" s="80"/>
      <c r="C8" s="80"/>
      <c r="D8" s="80"/>
      <c r="E8" s="80"/>
      <c r="F8" s="80"/>
      <c r="G8" s="105"/>
      <c r="H8" s="80"/>
      <c r="I8" s="68"/>
    </row>
    <row r="9" spans="1:9" ht="20.100000000000001" customHeight="1">
      <c r="A9" s="80" t="s">
        <v>75</v>
      </c>
      <c r="B9" s="80"/>
      <c r="C9" s="80"/>
      <c r="D9" s="80"/>
      <c r="E9" s="80"/>
      <c r="F9" s="80"/>
      <c r="G9" s="106">
        <f>Thai7!F33</f>
        <v>25649888</v>
      </c>
      <c r="H9" s="80"/>
      <c r="I9" s="68">
        <v>10709831</v>
      </c>
    </row>
    <row r="10" spans="1:9" ht="20.100000000000001" customHeight="1">
      <c r="A10" s="80" t="s">
        <v>76</v>
      </c>
      <c r="B10" s="80"/>
      <c r="C10" s="80"/>
      <c r="D10" s="80"/>
      <c r="E10" s="90"/>
      <c r="F10" s="80"/>
      <c r="G10" s="106"/>
      <c r="H10" s="80"/>
      <c r="I10" s="68"/>
    </row>
    <row r="11" spans="1:9" ht="20.100000000000001" customHeight="1">
      <c r="A11" s="80"/>
      <c r="B11" s="118" t="s">
        <v>127</v>
      </c>
      <c r="C11" s="118"/>
      <c r="D11" s="118"/>
      <c r="E11" s="90">
        <v>32</v>
      </c>
      <c r="F11" s="118"/>
      <c r="G11" s="92">
        <v>0</v>
      </c>
      <c r="H11" s="118"/>
      <c r="I11" s="68">
        <v>2730615</v>
      </c>
    </row>
    <row r="12" spans="1:9" ht="20.100000000000001" customHeight="1">
      <c r="A12" s="80"/>
      <c r="B12" s="80" t="s">
        <v>150</v>
      </c>
      <c r="C12" s="80"/>
      <c r="D12" s="80"/>
      <c r="E12" s="90"/>
      <c r="F12" s="80"/>
      <c r="G12" s="106">
        <v>6959244</v>
      </c>
      <c r="H12" s="80"/>
      <c r="I12" s="68">
        <v>6311362</v>
      </c>
    </row>
    <row r="13" spans="1:9" ht="20.100000000000001" customHeight="1">
      <c r="A13" s="80"/>
      <c r="B13" s="80" t="s">
        <v>146</v>
      </c>
      <c r="C13" s="80"/>
      <c r="D13" s="80"/>
      <c r="E13" s="90">
        <v>11</v>
      </c>
      <c r="F13" s="80"/>
      <c r="G13" s="106">
        <v>287128</v>
      </c>
      <c r="H13" s="80"/>
      <c r="I13" s="68">
        <v>-641263</v>
      </c>
    </row>
    <row r="14" spans="1:9" ht="20.100000000000001" customHeight="1">
      <c r="A14" s="80"/>
      <c r="B14" s="80" t="s">
        <v>120</v>
      </c>
      <c r="C14" s="80"/>
      <c r="D14" s="80"/>
      <c r="E14" s="90"/>
      <c r="F14" s="80"/>
      <c r="G14" s="92">
        <v>0</v>
      </c>
      <c r="H14" s="80"/>
      <c r="I14" s="68">
        <v>250000</v>
      </c>
    </row>
    <row r="15" spans="1:9" ht="20.100000000000001" customHeight="1">
      <c r="A15" s="80"/>
      <c r="B15" s="97" t="s">
        <v>97</v>
      </c>
      <c r="C15" s="80"/>
      <c r="D15" s="80"/>
      <c r="E15" s="90"/>
      <c r="F15" s="80"/>
      <c r="G15" s="92">
        <v>0</v>
      </c>
      <c r="H15" s="80"/>
      <c r="I15" s="68">
        <v>378747</v>
      </c>
    </row>
    <row r="16" spans="1:9" ht="20.100000000000001" customHeight="1">
      <c r="A16" s="80"/>
      <c r="B16" s="97" t="s">
        <v>145</v>
      </c>
      <c r="C16" s="80"/>
      <c r="D16" s="80"/>
      <c r="E16" s="90"/>
      <c r="F16" s="80"/>
      <c r="G16" s="92">
        <v>3917</v>
      </c>
      <c r="H16" s="80"/>
      <c r="I16" s="68">
        <v>0</v>
      </c>
    </row>
    <row r="17" spans="1:9" ht="20.100000000000001" customHeight="1">
      <c r="A17" s="80"/>
      <c r="B17" s="97" t="s">
        <v>77</v>
      </c>
      <c r="C17" s="80"/>
      <c r="D17" s="80"/>
      <c r="E17" s="90">
        <v>22</v>
      </c>
      <c r="F17" s="80"/>
      <c r="G17" s="107">
        <v>640682</v>
      </c>
      <c r="H17" s="80"/>
      <c r="I17" s="74">
        <v>443782</v>
      </c>
    </row>
    <row r="18" spans="1:9" ht="20.100000000000001" customHeight="1">
      <c r="A18" s="80"/>
      <c r="B18" s="97" t="s">
        <v>98</v>
      </c>
      <c r="C18" s="80"/>
      <c r="D18" s="80"/>
      <c r="E18" s="90">
        <v>26</v>
      </c>
      <c r="F18" s="80"/>
      <c r="G18" s="107">
        <v>-478816</v>
      </c>
      <c r="H18" s="80"/>
      <c r="I18" s="74">
        <v>-229340</v>
      </c>
    </row>
    <row r="19" spans="1:9" ht="20.100000000000001" customHeight="1">
      <c r="A19" s="80"/>
      <c r="B19" s="97" t="s">
        <v>78</v>
      </c>
      <c r="C19" s="80"/>
      <c r="D19" s="80"/>
      <c r="E19" s="90"/>
      <c r="F19" s="80"/>
      <c r="G19" s="108">
        <v>2492033</v>
      </c>
      <c r="H19" s="80"/>
      <c r="I19" s="76">
        <v>887717</v>
      </c>
    </row>
    <row r="20" spans="1:9" ht="6" customHeight="1">
      <c r="A20" s="80"/>
      <c r="B20" s="98"/>
      <c r="C20" s="80"/>
      <c r="D20" s="80"/>
      <c r="E20" s="90"/>
      <c r="F20" s="80"/>
      <c r="G20" s="109"/>
      <c r="H20" s="80"/>
      <c r="I20" s="77"/>
    </row>
    <row r="21" spans="1:9" ht="20.100000000000001" customHeight="1">
      <c r="A21" s="80" t="s">
        <v>93</v>
      </c>
      <c r="B21" s="80"/>
      <c r="C21" s="80"/>
      <c r="D21" s="80"/>
      <c r="E21" s="80"/>
      <c r="F21" s="80"/>
      <c r="G21" s="110"/>
      <c r="H21" s="80"/>
      <c r="I21" s="78"/>
    </row>
    <row r="22" spans="1:9" ht="20.100000000000001" customHeight="1">
      <c r="A22" s="80"/>
      <c r="B22" s="80" t="s">
        <v>94</v>
      </c>
      <c r="C22" s="80"/>
      <c r="D22" s="80"/>
      <c r="E22" s="80"/>
      <c r="F22" s="80"/>
      <c r="G22" s="110">
        <f>SUM(G9:G19)</f>
        <v>35554076</v>
      </c>
      <c r="H22" s="80"/>
      <c r="I22" s="78">
        <f>SUM(I9:I19)</f>
        <v>20841451</v>
      </c>
    </row>
    <row r="23" spans="1:9" ht="6" customHeight="1">
      <c r="A23" s="80"/>
      <c r="B23" s="98"/>
      <c r="C23" s="80"/>
      <c r="D23" s="80"/>
      <c r="E23" s="90"/>
      <c r="F23" s="80"/>
      <c r="G23" s="109"/>
      <c r="H23" s="80"/>
      <c r="I23" s="77"/>
    </row>
    <row r="24" spans="1:9" ht="20.100000000000001" customHeight="1">
      <c r="A24" s="80" t="s">
        <v>79</v>
      </c>
      <c r="B24" s="80"/>
      <c r="C24" s="80"/>
      <c r="D24" s="80"/>
      <c r="E24" s="80"/>
      <c r="F24" s="80"/>
      <c r="G24" s="111"/>
      <c r="H24" s="80"/>
      <c r="I24" s="75"/>
    </row>
    <row r="25" spans="1:9" ht="20.100000000000001" customHeight="1">
      <c r="A25" s="80"/>
      <c r="B25" s="80" t="s">
        <v>80</v>
      </c>
      <c r="C25" s="80"/>
      <c r="D25" s="80"/>
      <c r="E25" s="80"/>
      <c r="F25" s="80"/>
      <c r="G25" s="107">
        <v>-62117619</v>
      </c>
      <c r="H25" s="80"/>
      <c r="I25" s="74">
        <v>-46161342</v>
      </c>
    </row>
    <row r="26" spans="1:9" ht="20.100000000000001" customHeight="1">
      <c r="A26" s="80"/>
      <c r="B26" s="80" t="s">
        <v>107</v>
      </c>
      <c r="C26" s="80"/>
      <c r="D26" s="80"/>
      <c r="E26" s="80"/>
      <c r="F26" s="80"/>
      <c r="G26" s="107">
        <v>-118593294</v>
      </c>
      <c r="H26" s="80"/>
      <c r="I26" s="74">
        <v>6683739</v>
      </c>
    </row>
    <row r="27" spans="1:9" ht="20.100000000000001" customHeight="1">
      <c r="A27" s="80"/>
      <c r="B27" s="80" t="s">
        <v>81</v>
      </c>
      <c r="C27" s="80"/>
      <c r="D27" s="80"/>
      <c r="E27" s="80"/>
      <c r="F27" s="80"/>
      <c r="G27" s="105">
        <v>-3831751</v>
      </c>
      <c r="H27" s="80"/>
      <c r="I27" s="73">
        <v>-927325</v>
      </c>
    </row>
    <row r="28" spans="1:9" ht="20.100000000000001" customHeight="1">
      <c r="A28" s="80"/>
      <c r="B28" s="80" t="s">
        <v>48</v>
      </c>
      <c r="C28" s="80"/>
      <c r="D28" s="80"/>
      <c r="E28" s="80"/>
      <c r="F28" s="80"/>
      <c r="G28" s="107">
        <v>-27895265</v>
      </c>
      <c r="H28" s="80"/>
      <c r="I28" s="74">
        <v>-2734535</v>
      </c>
    </row>
    <row r="29" spans="1:9" ht="20.100000000000001" customHeight="1">
      <c r="A29" s="80"/>
      <c r="B29" s="80" t="s">
        <v>41</v>
      </c>
      <c r="C29" s="80"/>
      <c r="D29" s="80"/>
      <c r="E29" s="80"/>
      <c r="F29" s="80"/>
      <c r="G29" s="107">
        <v>-8433951</v>
      </c>
      <c r="H29" s="80"/>
      <c r="I29" s="74">
        <v>-7170824</v>
      </c>
    </row>
    <row r="30" spans="1:9" ht="20.100000000000001" customHeight="1">
      <c r="A30" s="80"/>
      <c r="B30" s="80" t="s">
        <v>9</v>
      </c>
      <c r="C30" s="80"/>
      <c r="D30" s="80"/>
      <c r="E30" s="80"/>
      <c r="F30" s="80"/>
      <c r="G30" s="107">
        <v>66926286</v>
      </c>
      <c r="H30" s="80"/>
      <c r="I30" s="74">
        <v>30087082</v>
      </c>
    </row>
    <row r="31" spans="1:9" ht="20.100000000000001" customHeight="1">
      <c r="A31" s="80"/>
      <c r="B31" s="35" t="s">
        <v>108</v>
      </c>
      <c r="C31" s="80"/>
      <c r="D31" s="80"/>
      <c r="E31" s="80"/>
      <c r="F31" s="80"/>
      <c r="G31" s="107">
        <v>14781550</v>
      </c>
      <c r="H31" s="80"/>
      <c r="I31" s="74">
        <v>2162022</v>
      </c>
    </row>
    <row r="32" spans="1:9" ht="20.100000000000001" customHeight="1">
      <c r="A32" s="80"/>
      <c r="B32" s="35" t="s">
        <v>10</v>
      </c>
      <c r="C32" s="80"/>
      <c r="D32" s="80"/>
      <c r="E32" s="80"/>
      <c r="F32" s="80"/>
      <c r="G32" s="107">
        <v>4364891</v>
      </c>
      <c r="H32" s="80"/>
      <c r="I32" s="74">
        <v>652899</v>
      </c>
    </row>
    <row r="33" spans="1:9" ht="20.100000000000001" customHeight="1">
      <c r="A33" s="80"/>
      <c r="B33" s="80" t="s">
        <v>49</v>
      </c>
      <c r="C33" s="80"/>
      <c r="D33" s="80"/>
      <c r="E33" s="90"/>
      <c r="F33" s="80"/>
      <c r="G33" s="112">
        <v>1127242</v>
      </c>
      <c r="H33" s="80"/>
      <c r="I33" s="79">
        <v>2785890</v>
      </c>
    </row>
    <row r="34" spans="1:9" ht="6" customHeight="1">
      <c r="A34" s="80"/>
      <c r="B34" s="99"/>
      <c r="C34" s="80"/>
      <c r="D34" s="80"/>
      <c r="E34" s="80"/>
      <c r="F34" s="80"/>
      <c r="G34" s="105"/>
      <c r="H34" s="80"/>
      <c r="I34" s="73"/>
    </row>
    <row r="35" spans="1:9">
      <c r="A35" s="91" t="s">
        <v>160</v>
      </c>
      <c r="B35" s="99"/>
      <c r="C35" s="80"/>
      <c r="D35" s="80"/>
      <c r="E35" s="80"/>
      <c r="F35" s="80"/>
      <c r="G35" s="105"/>
      <c r="H35" s="80"/>
      <c r="I35" s="73"/>
    </row>
    <row r="36" spans="1:9">
      <c r="A36" s="91"/>
      <c r="B36" s="91" t="s">
        <v>159</v>
      </c>
      <c r="C36" s="91"/>
      <c r="D36" s="80"/>
      <c r="E36" s="80"/>
      <c r="F36" s="80"/>
      <c r="G36" s="110">
        <f>SUM(G22:G34)</f>
        <v>-98117835</v>
      </c>
      <c r="H36" s="80"/>
      <c r="I36" s="78">
        <f>SUM(I22:I34)</f>
        <v>6219057</v>
      </c>
    </row>
    <row r="37" spans="1:9" ht="20.100000000000001" customHeight="1">
      <c r="A37" s="80"/>
      <c r="B37" s="80"/>
      <c r="C37" s="80" t="s">
        <v>82</v>
      </c>
      <c r="D37" s="80"/>
      <c r="E37" s="80"/>
      <c r="F37" s="80"/>
      <c r="G37" s="110">
        <v>-941439</v>
      </c>
      <c r="H37" s="80"/>
      <c r="I37" s="78">
        <v>-762304</v>
      </c>
    </row>
    <row r="38" spans="1:9" ht="20.100000000000001" customHeight="1">
      <c r="A38" s="80"/>
      <c r="B38" s="80"/>
      <c r="C38" s="80" t="s">
        <v>83</v>
      </c>
      <c r="D38" s="80"/>
      <c r="E38" s="80"/>
      <c r="F38" s="80"/>
      <c r="G38" s="113">
        <v>-6282730</v>
      </c>
      <c r="H38" s="80"/>
      <c r="I38" s="81">
        <v>-7902113</v>
      </c>
    </row>
    <row r="39" spans="1:9" ht="6" customHeight="1">
      <c r="A39" s="80"/>
      <c r="B39" s="99"/>
      <c r="C39" s="80"/>
      <c r="D39" s="80"/>
      <c r="E39" s="80"/>
      <c r="F39" s="80"/>
      <c r="G39" s="114"/>
      <c r="H39" s="80"/>
      <c r="I39" s="82"/>
    </row>
    <row r="40" spans="1:9" ht="20.100000000000001" customHeight="1">
      <c r="A40" s="91" t="s">
        <v>158</v>
      </c>
      <c r="B40" s="80"/>
      <c r="C40" s="80"/>
      <c r="D40" s="80"/>
      <c r="E40" s="80"/>
      <c r="F40" s="80"/>
      <c r="G40" s="115">
        <f>SUM(G36:G38)</f>
        <v>-105342004</v>
      </c>
      <c r="H40" s="80"/>
      <c r="I40" s="136">
        <f>SUM(I36:I38)</f>
        <v>-2445360</v>
      </c>
    </row>
    <row r="41" spans="1:9" ht="20.100000000000001" customHeight="1">
      <c r="A41" s="80"/>
      <c r="B41" s="80"/>
      <c r="C41" s="80"/>
      <c r="D41" s="80"/>
      <c r="E41" s="80"/>
      <c r="F41" s="80"/>
      <c r="G41" s="82"/>
      <c r="H41" s="80"/>
      <c r="I41" s="82"/>
    </row>
    <row r="42" spans="1:9" ht="18" customHeight="1">
      <c r="A42" s="80"/>
      <c r="B42" s="80"/>
      <c r="C42" s="80"/>
      <c r="D42" s="80"/>
      <c r="E42" s="80"/>
      <c r="F42" s="80"/>
      <c r="G42" s="82"/>
      <c r="H42" s="80"/>
      <c r="I42" s="82"/>
    </row>
    <row r="43" spans="1:9" ht="21.95" customHeight="1">
      <c r="A43" s="100" t="s">
        <v>24</v>
      </c>
      <c r="B43" s="100"/>
      <c r="C43" s="100"/>
      <c r="D43" s="100"/>
      <c r="E43" s="101"/>
      <c r="F43" s="100"/>
      <c r="G43" s="81"/>
      <c r="H43" s="100"/>
      <c r="I43" s="81"/>
    </row>
    <row r="44" spans="1:9" ht="21.75" customHeight="1">
      <c r="A44" s="1" t="s">
        <v>43</v>
      </c>
      <c r="B44" s="102"/>
      <c r="C44" s="80"/>
      <c r="D44" s="90"/>
      <c r="E44" s="80"/>
      <c r="F44" s="80"/>
      <c r="G44" s="83"/>
      <c r="H44" s="80"/>
      <c r="I44" s="83"/>
    </row>
    <row r="45" spans="1:9" ht="21.75" customHeight="1">
      <c r="A45" s="1" t="s">
        <v>73</v>
      </c>
      <c r="B45" s="80"/>
      <c r="C45" s="80"/>
      <c r="D45" s="90"/>
      <c r="E45" s="80"/>
      <c r="F45" s="80"/>
      <c r="G45" s="83"/>
      <c r="H45" s="80"/>
      <c r="I45" s="83"/>
    </row>
    <row r="46" spans="1:9" ht="21.75" customHeight="1">
      <c r="A46" s="5" t="str">
        <f>A3</f>
        <v>สำหรับปีสิ้นสุดวันที่ 31 ธันวาคม พ.ศ. 2564</v>
      </c>
      <c r="B46" s="100"/>
      <c r="C46" s="100"/>
      <c r="D46" s="101"/>
      <c r="E46" s="100"/>
      <c r="F46" s="100"/>
      <c r="G46" s="79"/>
      <c r="H46" s="100"/>
      <c r="I46" s="79"/>
    </row>
    <row r="47" spans="1:9" ht="18.95" customHeight="1"/>
    <row r="48" spans="1:9" ht="18.95" customHeight="1">
      <c r="A48" s="80"/>
      <c r="B48" s="80"/>
      <c r="C48" s="80"/>
      <c r="D48" s="90"/>
      <c r="E48" s="91"/>
      <c r="F48" s="91"/>
      <c r="G48" s="143" t="s">
        <v>129</v>
      </c>
      <c r="H48" s="144"/>
      <c r="I48" s="143" t="s">
        <v>60</v>
      </c>
    </row>
    <row r="49" spans="1:9" ht="18.95" customHeight="1">
      <c r="A49" s="80"/>
      <c r="B49" s="80"/>
      <c r="C49" s="80"/>
      <c r="D49" s="90"/>
      <c r="E49" s="95" t="s">
        <v>1</v>
      </c>
      <c r="F49" s="91"/>
      <c r="G49" s="89" t="s">
        <v>2</v>
      </c>
      <c r="H49" s="91"/>
      <c r="I49" s="89" t="s">
        <v>2</v>
      </c>
    </row>
    <row r="50" spans="1:9" ht="18.95" customHeight="1">
      <c r="A50" s="91" t="s">
        <v>84</v>
      </c>
      <c r="B50" s="80"/>
      <c r="C50" s="80"/>
      <c r="D50" s="80"/>
      <c r="E50" s="80"/>
      <c r="F50" s="80"/>
      <c r="G50" s="114"/>
      <c r="H50" s="80"/>
      <c r="I50" s="82"/>
    </row>
    <row r="51" spans="1:9" ht="18.95" customHeight="1">
      <c r="A51" s="80" t="s">
        <v>99</v>
      </c>
      <c r="B51" s="80"/>
      <c r="C51" s="80"/>
      <c r="D51" s="80"/>
      <c r="F51" s="80"/>
      <c r="G51" s="114">
        <v>-10922529</v>
      </c>
      <c r="H51" s="80"/>
      <c r="I51" s="82">
        <v>-871610</v>
      </c>
    </row>
    <row r="52" spans="1:9" ht="18.95" customHeight="1">
      <c r="A52" s="80" t="s">
        <v>100</v>
      </c>
      <c r="B52" s="80"/>
      <c r="C52" s="80"/>
      <c r="D52" s="80"/>
      <c r="E52" s="90"/>
      <c r="F52" s="80"/>
      <c r="G52" s="109">
        <v>-2346426</v>
      </c>
      <c r="H52" s="80"/>
      <c r="I52" s="77">
        <v>-1380109</v>
      </c>
    </row>
    <row r="53" spans="1:9" ht="18.95" customHeight="1">
      <c r="A53" s="80" t="s">
        <v>147</v>
      </c>
      <c r="B53" s="80"/>
      <c r="C53" s="80"/>
      <c r="D53" s="80"/>
      <c r="E53" s="90"/>
      <c r="F53" s="80"/>
      <c r="G53" s="109">
        <v>-249920</v>
      </c>
      <c r="H53" s="80"/>
      <c r="I53" s="68">
        <v>0</v>
      </c>
    </row>
    <row r="54" spans="1:9" ht="18.95" customHeight="1">
      <c r="A54" s="80" t="s">
        <v>124</v>
      </c>
      <c r="B54" s="80"/>
      <c r="C54" s="80"/>
      <c r="D54" s="80"/>
      <c r="E54" s="90"/>
      <c r="F54" s="80"/>
      <c r="G54" s="92">
        <v>0</v>
      </c>
      <c r="H54" s="80"/>
      <c r="I54" s="77">
        <v>-2630467</v>
      </c>
    </row>
    <row r="55" spans="1:9" ht="18.95" customHeight="1">
      <c r="A55" s="80" t="s">
        <v>153</v>
      </c>
      <c r="B55" s="80"/>
      <c r="C55" s="80"/>
      <c r="D55" s="80"/>
      <c r="E55" s="90" t="s">
        <v>152</v>
      </c>
      <c r="F55" s="80"/>
      <c r="G55" s="109">
        <v>120818051</v>
      </c>
      <c r="H55" s="80"/>
      <c r="I55" s="77">
        <v>106411223</v>
      </c>
    </row>
    <row r="56" spans="1:9" ht="18.95" customHeight="1">
      <c r="A56" s="80" t="s">
        <v>154</v>
      </c>
      <c r="B56" s="80"/>
      <c r="C56" s="80"/>
      <c r="D56" s="80"/>
      <c r="E56" s="90" t="s">
        <v>152</v>
      </c>
      <c r="F56" s="80"/>
      <c r="G56" s="109">
        <v>-107666467</v>
      </c>
      <c r="H56" s="80"/>
      <c r="I56" s="77">
        <v>-109372807</v>
      </c>
    </row>
    <row r="57" spans="1:9" ht="18.95" customHeight="1">
      <c r="A57" s="80" t="s">
        <v>101</v>
      </c>
      <c r="B57" s="80"/>
      <c r="C57" s="80"/>
      <c r="D57" s="80"/>
      <c r="E57" s="80"/>
      <c r="F57" s="80"/>
      <c r="G57" s="116">
        <v>178240</v>
      </c>
      <c r="H57" s="80"/>
      <c r="I57" s="84">
        <v>54036</v>
      </c>
    </row>
    <row r="58" spans="1:9" ht="6" customHeight="1">
      <c r="A58" s="80"/>
      <c r="B58" s="80"/>
      <c r="C58" s="80"/>
      <c r="D58" s="80"/>
      <c r="E58" s="80"/>
      <c r="F58" s="80"/>
      <c r="G58" s="109"/>
      <c r="H58" s="80"/>
      <c r="I58" s="77"/>
    </row>
    <row r="59" spans="1:9" ht="18.95" customHeight="1">
      <c r="A59" s="91" t="s">
        <v>85</v>
      </c>
      <c r="B59" s="80"/>
      <c r="C59" s="80"/>
      <c r="D59" s="80"/>
      <c r="E59" s="90"/>
      <c r="F59" s="80"/>
      <c r="G59" s="113">
        <f>SUM(G51:G58)</f>
        <v>-189051</v>
      </c>
      <c r="H59" s="80"/>
      <c r="I59" s="81">
        <f>SUM(I51:I58)</f>
        <v>-7789734</v>
      </c>
    </row>
    <row r="60" spans="1:9" ht="9.9499999999999993" customHeight="1">
      <c r="A60" s="80"/>
      <c r="B60" s="80"/>
      <c r="C60" s="80"/>
      <c r="D60" s="80"/>
      <c r="E60" s="90"/>
      <c r="F60" s="80"/>
      <c r="G60" s="110"/>
      <c r="H60" s="80"/>
      <c r="I60" s="78"/>
    </row>
    <row r="61" spans="1:9" ht="18.95" customHeight="1">
      <c r="A61" s="91" t="s">
        <v>86</v>
      </c>
      <c r="B61" s="80"/>
      <c r="C61" s="80"/>
      <c r="D61" s="80"/>
      <c r="E61" s="80"/>
      <c r="F61" s="80"/>
      <c r="G61" s="105"/>
      <c r="H61" s="80"/>
      <c r="I61" s="73"/>
    </row>
    <row r="62" spans="1:9" ht="18.95" customHeight="1">
      <c r="A62" s="80" t="s">
        <v>149</v>
      </c>
      <c r="B62" s="80"/>
      <c r="C62" s="80"/>
      <c r="D62" s="80"/>
      <c r="E62" s="90">
        <v>30</v>
      </c>
      <c r="F62" s="80"/>
      <c r="G62" s="105">
        <v>74756330</v>
      </c>
      <c r="H62" s="80"/>
      <c r="I62" s="73">
        <v>28625180</v>
      </c>
    </row>
    <row r="63" spans="1:9" ht="18.95" customHeight="1">
      <c r="A63" s="80" t="s">
        <v>151</v>
      </c>
      <c r="B63" s="80"/>
      <c r="C63" s="80"/>
      <c r="D63" s="80"/>
      <c r="E63" s="90">
        <v>30</v>
      </c>
      <c r="F63" s="80"/>
      <c r="G63" s="105">
        <v>-77723133</v>
      </c>
      <c r="H63" s="80"/>
      <c r="I63" s="73">
        <v>-25615423</v>
      </c>
    </row>
    <row r="64" spans="1:9" ht="18.95" customHeight="1">
      <c r="A64" s="80" t="s">
        <v>87</v>
      </c>
      <c r="B64" s="80"/>
      <c r="C64" s="80"/>
      <c r="D64" s="80"/>
      <c r="E64" s="90">
        <v>30</v>
      </c>
      <c r="F64" s="80"/>
      <c r="G64" s="105">
        <v>88822204</v>
      </c>
      <c r="H64" s="80"/>
      <c r="I64" s="73">
        <v>9972703</v>
      </c>
    </row>
    <row r="65" spans="1:9" ht="18.95" customHeight="1">
      <c r="A65" s="80" t="s">
        <v>103</v>
      </c>
      <c r="B65" s="80"/>
      <c r="C65" s="80"/>
      <c r="D65" s="80"/>
      <c r="E65" s="90">
        <v>30</v>
      </c>
      <c r="F65" s="80"/>
      <c r="G65" s="105">
        <v>-19519000</v>
      </c>
      <c r="H65" s="80"/>
      <c r="I65" s="73">
        <v>-9972703</v>
      </c>
    </row>
    <row r="66" spans="1:9" ht="18.95" customHeight="1">
      <c r="A66" s="80" t="s">
        <v>102</v>
      </c>
      <c r="B66" s="80"/>
      <c r="C66" s="80"/>
      <c r="D66" s="80"/>
      <c r="E66" s="90">
        <v>30</v>
      </c>
      <c r="F66" s="80"/>
      <c r="G66" s="92">
        <v>20209000</v>
      </c>
      <c r="H66" s="80"/>
      <c r="I66" s="68">
        <v>0</v>
      </c>
    </row>
    <row r="67" spans="1:9" ht="18.95" customHeight="1">
      <c r="A67" s="80" t="s">
        <v>104</v>
      </c>
      <c r="B67" s="80"/>
      <c r="C67" s="80"/>
      <c r="D67" s="80"/>
      <c r="E67" s="90">
        <v>30</v>
      </c>
      <c r="F67" s="80"/>
      <c r="G67" s="105">
        <v>-4608600</v>
      </c>
      <c r="H67" s="80"/>
      <c r="I67" s="73">
        <v>-692206</v>
      </c>
    </row>
    <row r="68" spans="1:9" ht="18.95" customHeight="1">
      <c r="A68" s="80" t="s">
        <v>121</v>
      </c>
      <c r="B68" s="80"/>
      <c r="C68" s="80"/>
      <c r="D68" s="80"/>
      <c r="E68" s="90">
        <v>30</v>
      </c>
      <c r="F68" s="80"/>
      <c r="G68" s="105">
        <v>-5040193</v>
      </c>
      <c r="H68" s="80"/>
      <c r="I68" s="73">
        <v>-4884611</v>
      </c>
    </row>
    <row r="69" spans="1:9" ht="18.95" customHeight="1">
      <c r="A69" s="80" t="s">
        <v>122</v>
      </c>
      <c r="B69" s="80"/>
      <c r="C69" s="80"/>
      <c r="D69" s="80"/>
      <c r="E69" s="90">
        <v>23</v>
      </c>
      <c r="F69" s="80"/>
      <c r="G69" s="92">
        <v>93750000</v>
      </c>
      <c r="H69" s="150"/>
      <c r="I69" s="68">
        <v>0</v>
      </c>
    </row>
    <row r="70" spans="1:9" ht="18.95" customHeight="1">
      <c r="A70" s="80" t="s">
        <v>148</v>
      </c>
      <c r="B70" s="80"/>
      <c r="C70" s="80"/>
      <c r="D70" s="80"/>
      <c r="E70" s="90">
        <v>24</v>
      </c>
      <c r="F70" s="80"/>
      <c r="G70" s="93">
        <v>-15000000</v>
      </c>
      <c r="H70" s="80"/>
      <c r="I70" s="70">
        <v>0</v>
      </c>
    </row>
    <row r="71" spans="1:9" ht="6" customHeight="1">
      <c r="A71" s="80"/>
      <c r="B71" s="80"/>
      <c r="C71" s="80"/>
      <c r="D71" s="80"/>
      <c r="E71" s="90"/>
      <c r="F71" s="80"/>
      <c r="G71" s="105"/>
      <c r="H71" s="80"/>
      <c r="I71" s="73"/>
    </row>
    <row r="72" spans="1:9" ht="18.95" customHeight="1">
      <c r="A72" s="91" t="s">
        <v>157</v>
      </c>
      <c r="B72" s="80"/>
      <c r="C72" s="80"/>
      <c r="D72" s="80"/>
      <c r="E72" s="90"/>
      <c r="F72" s="80"/>
      <c r="G72" s="113">
        <f>SUM(G62:G71)</f>
        <v>155646608</v>
      </c>
      <c r="H72" s="80"/>
      <c r="I72" s="81">
        <f>SUM(I62:I71)</f>
        <v>-2567060</v>
      </c>
    </row>
    <row r="73" spans="1:9" ht="9.9499999999999993" customHeight="1">
      <c r="A73" s="80"/>
      <c r="B73" s="80"/>
      <c r="C73" s="80"/>
      <c r="D73" s="80"/>
      <c r="E73" s="90"/>
      <c r="F73" s="80"/>
      <c r="G73" s="105"/>
      <c r="H73" s="80"/>
      <c r="I73" s="73"/>
    </row>
    <row r="74" spans="1:9" ht="18.95" customHeight="1">
      <c r="A74" s="91" t="s">
        <v>155</v>
      </c>
      <c r="B74" s="80"/>
      <c r="C74" s="80"/>
      <c r="D74" s="80"/>
      <c r="E74" s="90"/>
      <c r="F74" s="80"/>
      <c r="G74" s="105">
        <f>G40+G59+G72</f>
        <v>50115553</v>
      </c>
      <c r="H74" s="80"/>
      <c r="I74" s="73">
        <f>I40+I59+I72</f>
        <v>-12802154</v>
      </c>
    </row>
    <row r="75" spans="1:9" ht="18.95" customHeight="1">
      <c r="A75" s="91" t="s">
        <v>88</v>
      </c>
      <c r="B75" s="80"/>
      <c r="C75" s="80"/>
      <c r="D75" s="80"/>
      <c r="E75" s="90"/>
      <c r="F75" s="80"/>
      <c r="G75" s="105"/>
      <c r="H75" s="80"/>
      <c r="I75" s="73"/>
    </row>
    <row r="76" spans="1:9" ht="18.95" customHeight="1">
      <c r="A76" s="99" t="s">
        <v>105</v>
      </c>
      <c r="B76" s="80"/>
      <c r="C76" s="80"/>
      <c r="D76" s="80"/>
      <c r="E76" s="90"/>
      <c r="F76" s="80"/>
      <c r="G76" s="108">
        <v>2750631</v>
      </c>
      <c r="H76" s="80"/>
      <c r="I76" s="76">
        <v>15552785</v>
      </c>
    </row>
    <row r="77" spans="1:9" ht="6" customHeight="1">
      <c r="A77" s="91"/>
      <c r="B77" s="91"/>
      <c r="C77" s="80"/>
      <c r="D77" s="80"/>
      <c r="E77" s="90"/>
      <c r="F77" s="80"/>
      <c r="G77" s="109"/>
      <c r="H77" s="80"/>
      <c r="I77" s="77"/>
    </row>
    <row r="78" spans="1:9" ht="18.95" customHeight="1" thickBot="1">
      <c r="A78" s="91" t="s">
        <v>89</v>
      </c>
      <c r="B78" s="91"/>
      <c r="C78" s="80"/>
      <c r="D78" s="80"/>
      <c r="E78" s="90"/>
      <c r="F78" s="80"/>
      <c r="G78" s="117">
        <f>SUM(G74:G77)</f>
        <v>52866184</v>
      </c>
      <c r="H78" s="80"/>
      <c r="I78" s="85">
        <f>SUM(I74:I77)</f>
        <v>2750631</v>
      </c>
    </row>
    <row r="79" spans="1:9" ht="9.9499999999999993" customHeight="1" thickTop="1">
      <c r="A79" s="80"/>
      <c r="B79" s="80"/>
      <c r="C79" s="80"/>
      <c r="D79" s="80"/>
      <c r="E79" s="90"/>
      <c r="F79" s="80"/>
      <c r="G79" s="78"/>
      <c r="H79" s="80"/>
      <c r="I79" s="78"/>
    </row>
    <row r="80" spans="1:9" ht="18.95" customHeight="1">
      <c r="A80" s="80"/>
      <c r="B80" s="80"/>
      <c r="C80" s="80"/>
      <c r="D80" s="80"/>
      <c r="E80" s="80"/>
      <c r="F80" s="80"/>
      <c r="G80" s="78"/>
      <c r="H80" s="80"/>
      <c r="I80" s="78"/>
    </row>
    <row r="81" spans="1:9" ht="18.95" customHeight="1">
      <c r="A81" s="103" t="s">
        <v>139</v>
      </c>
      <c r="B81" s="86"/>
      <c r="C81" s="86"/>
      <c r="D81" s="86"/>
      <c r="E81" s="86"/>
      <c r="F81" s="86"/>
      <c r="G81" s="86"/>
      <c r="H81" s="86"/>
      <c r="I81" s="86"/>
    </row>
    <row r="82" spans="1:9" ht="6" customHeight="1">
      <c r="A82" s="80"/>
      <c r="B82" s="80"/>
      <c r="C82" s="80"/>
      <c r="D82" s="80"/>
      <c r="E82" s="80"/>
      <c r="F82" s="80"/>
      <c r="G82" s="78"/>
      <c r="H82" s="80"/>
      <c r="I82" s="78"/>
    </row>
    <row r="83" spans="1:9" ht="18.95" customHeight="1">
      <c r="A83" s="80" t="s">
        <v>123</v>
      </c>
      <c r="B83" s="80"/>
      <c r="C83" s="80"/>
      <c r="D83" s="80"/>
      <c r="E83" s="90"/>
      <c r="F83" s="80"/>
      <c r="G83" s="105">
        <v>3560689</v>
      </c>
      <c r="H83" s="80"/>
      <c r="I83" s="73">
        <v>11481877</v>
      </c>
    </row>
    <row r="84" spans="1:9" ht="17.25" customHeight="1">
      <c r="A84" s="80"/>
      <c r="B84" s="80"/>
      <c r="C84" s="80"/>
      <c r="D84" s="80"/>
      <c r="E84" s="80"/>
      <c r="F84" s="80"/>
      <c r="G84" s="78"/>
      <c r="H84" s="80"/>
      <c r="I84" s="78"/>
    </row>
    <row r="85" spans="1:9" ht="23.25" customHeight="1">
      <c r="A85" s="80"/>
      <c r="B85" s="80"/>
      <c r="C85" s="80"/>
      <c r="D85" s="80"/>
      <c r="E85" s="80"/>
      <c r="F85" s="80"/>
      <c r="G85" s="78"/>
      <c r="H85" s="80"/>
      <c r="I85" s="78"/>
    </row>
    <row r="86" spans="1:9" ht="23.25" customHeight="1">
      <c r="A86" s="80"/>
      <c r="B86" s="80"/>
      <c r="C86" s="80"/>
      <c r="D86" s="80"/>
      <c r="E86" s="80"/>
      <c r="F86" s="80"/>
      <c r="G86" s="78"/>
      <c r="H86" s="80"/>
      <c r="I86" s="78"/>
    </row>
    <row r="87" spans="1:9" ht="21.75" customHeight="1">
      <c r="A87" s="80"/>
      <c r="B87" s="80"/>
      <c r="C87" s="80"/>
      <c r="D87" s="80"/>
      <c r="E87" s="80"/>
      <c r="F87" s="80"/>
      <c r="G87" s="78"/>
      <c r="H87" s="80"/>
      <c r="I87" s="78"/>
    </row>
    <row r="88" spans="1:9" ht="21.95" customHeight="1">
      <c r="A88" s="100" t="str">
        <f>+A43</f>
        <v>หมายเหตุประกอบงบการเงินเป็นส่วนหนึ่งของงบการเงินนี้</v>
      </c>
      <c r="B88" s="100"/>
      <c r="C88" s="100"/>
      <c r="D88" s="100"/>
      <c r="E88" s="100"/>
      <c r="F88" s="100"/>
      <c r="G88" s="76"/>
      <c r="H88" s="100"/>
      <c r="I88" s="76"/>
    </row>
    <row r="89" spans="1:9">
      <c r="A89" s="80"/>
      <c r="B89" s="80"/>
      <c r="C89" s="80"/>
      <c r="D89" s="80"/>
      <c r="E89" s="80"/>
      <c r="F89" s="80"/>
      <c r="G89" s="73"/>
      <c r="H89" s="80"/>
      <c r="I89" s="73"/>
    </row>
  </sheetData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Thai 4-6</vt:lpstr>
      <vt:lpstr>Thai7</vt:lpstr>
      <vt:lpstr>Thai8</vt:lpstr>
      <vt:lpstr>Thai9-10</vt:lpstr>
      <vt:lpstr>Thai7!Print_Area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Budsakorn Saengwattanapan</cp:lastModifiedBy>
  <cp:lastPrinted>2022-02-28T04:54:39Z</cp:lastPrinted>
  <dcterms:created xsi:type="dcterms:W3CDTF">2013-03-27T10:17:16Z</dcterms:created>
  <dcterms:modified xsi:type="dcterms:W3CDTF">2022-02-28T07:25:22Z</dcterms:modified>
</cp:coreProperties>
</file>